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Титульник" sheetId="1" r:id="rId1"/>
    <sheet name="пн1" sheetId="2" r:id="rId2"/>
    <sheet name="вт1" sheetId="3" r:id="rId3"/>
    <sheet name="ср1" sheetId="4" r:id="rId4"/>
    <sheet name="чт1" sheetId="5" r:id="rId5"/>
    <sheet name="пт1" sheetId="6" r:id="rId6"/>
    <sheet name="пн2" sheetId="7" r:id="rId7"/>
    <sheet name="вт2" sheetId="8" r:id="rId8"/>
    <sheet name="ср2" sheetId="9" r:id="rId9"/>
    <sheet name="чт2" sheetId="10" r:id="rId10"/>
    <sheet name="пт2" sheetId="11" r:id="rId11"/>
    <sheet name="отклонение" sheetId="12" r:id="rId12"/>
  </sheets>
  <definedNames/>
  <calcPr fullCalcOnLoad="1"/>
</workbook>
</file>

<file path=xl/sharedStrings.xml><?xml version="1.0" encoding="utf-8"?>
<sst xmlns="http://schemas.openxmlformats.org/spreadsheetml/2006/main" count="1241" uniqueCount="193">
  <si>
    <t>Неделя: первая</t>
  </si>
  <si>
    <t>День: понедельник</t>
  </si>
  <si>
    <t>№ рецептуры</t>
  </si>
  <si>
    <t>Наименование блюд и кулинарных изделий</t>
  </si>
  <si>
    <t>Масса порции (г)</t>
  </si>
  <si>
    <t>Раскладка(набор продуктов)</t>
  </si>
  <si>
    <t>Грамм</t>
  </si>
  <si>
    <t>Б</t>
  </si>
  <si>
    <t>Ж</t>
  </si>
  <si>
    <t>У</t>
  </si>
  <si>
    <t>Энергетическая ценность (ккал)</t>
  </si>
  <si>
    <t>В1</t>
  </si>
  <si>
    <t>С</t>
  </si>
  <si>
    <t>А</t>
  </si>
  <si>
    <t>Е</t>
  </si>
  <si>
    <t>Витамины (мг)</t>
  </si>
  <si>
    <t>Са</t>
  </si>
  <si>
    <t>Р</t>
  </si>
  <si>
    <t>Mg</t>
  </si>
  <si>
    <t>Fe</t>
  </si>
  <si>
    <t>Минеральные вещества (мг)</t>
  </si>
  <si>
    <t>Каша манная молочная жидкая</t>
  </si>
  <si>
    <t>1/390</t>
  </si>
  <si>
    <t>Молоко</t>
  </si>
  <si>
    <t>Крупа манная</t>
  </si>
  <si>
    <t>Масло сливочное</t>
  </si>
  <si>
    <t>Сахар</t>
  </si>
  <si>
    <t>Вода</t>
  </si>
  <si>
    <t>Пищевые вещества(г)</t>
  </si>
  <si>
    <t>Хлеб пшеничный</t>
  </si>
  <si>
    <t>Хлеб зерновой</t>
  </si>
  <si>
    <t>Масло сливочное порциями</t>
  </si>
  <si>
    <t>2/.41</t>
  </si>
  <si>
    <t xml:space="preserve">Масло сливочное </t>
  </si>
  <si>
    <t>7/943</t>
  </si>
  <si>
    <t>Чай с сахаром</t>
  </si>
  <si>
    <t>Чай</t>
  </si>
  <si>
    <t>ИТОГО:</t>
  </si>
  <si>
    <t>ОБЕД</t>
  </si>
  <si>
    <t>ЗАВТРАК</t>
  </si>
  <si>
    <t>34/43</t>
  </si>
  <si>
    <t>Капуста белокочанная свежая</t>
  </si>
  <si>
    <t>Морковь</t>
  </si>
  <si>
    <t>Масло растительное</t>
  </si>
  <si>
    <t>Салат из белокочанной капусты                 (с морковью)</t>
  </si>
  <si>
    <t>Консервы рыбные в собственном соку</t>
  </si>
  <si>
    <t>Картофель</t>
  </si>
  <si>
    <t>Лук репчатый</t>
  </si>
  <si>
    <t>Крупа рисовая</t>
  </si>
  <si>
    <t>33/87</t>
  </si>
  <si>
    <t>Суп с рыбными консервами</t>
  </si>
  <si>
    <t>14/668</t>
  </si>
  <si>
    <t>Макаронные изделия отварные</t>
  </si>
  <si>
    <t>Макаронные изделия</t>
  </si>
  <si>
    <t>6/868</t>
  </si>
  <si>
    <t>Компот из смеси сухофруктов</t>
  </si>
  <si>
    <t>Смесь сухофруктов</t>
  </si>
  <si>
    <t>Кислота лимонная</t>
  </si>
  <si>
    <t>Хлеб ржаной(ржано-пшеничный)</t>
  </si>
  <si>
    <t>Хлеб ржаной</t>
  </si>
  <si>
    <t>Соль поваренная</t>
  </si>
  <si>
    <t>ИТОГО за день:</t>
  </si>
  <si>
    <t>ПОЛДНИК</t>
  </si>
  <si>
    <t>Печенье</t>
  </si>
  <si>
    <t>3/959</t>
  </si>
  <si>
    <t>Какао с молоком</t>
  </si>
  <si>
    <t>Печенье сахарное</t>
  </si>
  <si>
    <t>Какао-порошок</t>
  </si>
  <si>
    <t xml:space="preserve">Чай </t>
  </si>
  <si>
    <t>Капуста белокочанная</t>
  </si>
  <si>
    <t>Консервы рыбные</t>
  </si>
  <si>
    <t>Какао- порошок</t>
  </si>
  <si>
    <t>Аскорбиновая кислота</t>
  </si>
  <si>
    <t>День: вторник</t>
  </si>
  <si>
    <t>22/93</t>
  </si>
  <si>
    <t>Суп молочный с макаронными изделиями</t>
  </si>
  <si>
    <t>Вермишель</t>
  </si>
  <si>
    <t>41/8</t>
  </si>
  <si>
    <t>Бутерброд с сыром</t>
  </si>
  <si>
    <t>Сыр</t>
  </si>
  <si>
    <t>Хлеб</t>
  </si>
  <si>
    <t>39/38</t>
  </si>
  <si>
    <t>Салат из моркови с яблоками</t>
  </si>
  <si>
    <t>Морковь свежая</t>
  </si>
  <si>
    <t>Яблоки</t>
  </si>
  <si>
    <t>40/206</t>
  </si>
  <si>
    <t>Суп картофельный с бобовыми</t>
  </si>
  <si>
    <t>Куры</t>
  </si>
  <si>
    <t>Горох</t>
  </si>
  <si>
    <t>26/304</t>
  </si>
  <si>
    <t>Рис отварной</t>
  </si>
  <si>
    <t>Рис</t>
  </si>
  <si>
    <t>Соль</t>
  </si>
  <si>
    <t>13/608</t>
  </si>
  <si>
    <t>Котлета</t>
  </si>
  <si>
    <t>Говядина(котлетное мясо)</t>
  </si>
  <si>
    <t>Молоко или вода</t>
  </si>
  <si>
    <t>Сухари</t>
  </si>
  <si>
    <t>Масса полуф-та</t>
  </si>
  <si>
    <t>Говядина</t>
  </si>
  <si>
    <t>Вафли</t>
  </si>
  <si>
    <t>Вафли с фруктово-ягодной начинкой</t>
  </si>
  <si>
    <t>День: среда</t>
  </si>
  <si>
    <t>38/94</t>
  </si>
  <si>
    <t>Суп молочный с рисовой крупой</t>
  </si>
  <si>
    <t>46/2</t>
  </si>
  <si>
    <t>Бутерброд с повидлом</t>
  </si>
  <si>
    <t>Повидло</t>
  </si>
  <si>
    <t>Салат из свеклы и яблок с маслом растительным</t>
  </si>
  <si>
    <t>Свекла</t>
  </si>
  <si>
    <t>Масло соевое</t>
  </si>
  <si>
    <t>20/187</t>
  </si>
  <si>
    <t>Щи из свежей капусты с картофелем</t>
  </si>
  <si>
    <t>Сметана</t>
  </si>
  <si>
    <t>Капуста свежая</t>
  </si>
  <si>
    <t>15/694</t>
  </si>
  <si>
    <t>Пюре картофельное</t>
  </si>
  <si>
    <t>35/301</t>
  </si>
  <si>
    <t>Птица тушеная</t>
  </si>
  <si>
    <t>Голень-бройлер</t>
  </si>
  <si>
    <t>Соус</t>
  </si>
  <si>
    <t>Пряники</t>
  </si>
  <si>
    <t>Лимонная кислота</t>
  </si>
  <si>
    <t>День: четверг</t>
  </si>
  <si>
    <t>Салат из белокочанной капусты                 (с луком)</t>
  </si>
  <si>
    <t>Лук зеленый</t>
  </si>
  <si>
    <t>Каша гречневая рассыпчатая</t>
  </si>
  <si>
    <t>Гречневая крупа</t>
  </si>
  <si>
    <t>Крупа гречневая</t>
  </si>
  <si>
    <t>День: пятница</t>
  </si>
  <si>
    <t>24/847</t>
  </si>
  <si>
    <t>Плоды или ягоды свежие(груша)</t>
  </si>
  <si>
    <t>Груши</t>
  </si>
  <si>
    <t>Чай с молоком</t>
  </si>
  <si>
    <t>Томатное пюре</t>
  </si>
  <si>
    <t>Неделя: вторая</t>
  </si>
  <si>
    <t>День:пятница</t>
  </si>
  <si>
    <t>Меню составлено на основании:</t>
  </si>
  <si>
    <t xml:space="preserve">1. Сборник технических нормативов - Сборни крецептур блюд и кулинарных изделий для предприятий общественного питания при общеобразовательных </t>
  </si>
  <si>
    <t>2. Сборник рецептур блюд и кулинарных изделий для предприятий общественного питания/ Авт.-сост.: А.И.Здобнов, В.А.Цыганенко, М.И.Пересичный.-</t>
  </si>
  <si>
    <t>3. Сборник технических нормативов - Сборник рецептур блюд и кулинарных изделий для питания детей дошкольных образовательных учреждений/</t>
  </si>
  <si>
    <t>4. Сборник рецептур блюд и кулинарных изделий для предприятий общественного питания. - М.: Госторгиздат, 1955.</t>
  </si>
  <si>
    <t>5. Сборник рецептур блюд и кулинарных изделий для предприятий общественного питания / Составитель Л.Е.Голунова. -Издательство "ПРОФИКС"</t>
  </si>
  <si>
    <t xml:space="preserve">    К.: А.С.К., 2005.</t>
  </si>
  <si>
    <t xml:space="preserve">    Под ред. М.П.Могильного и В.А.Тутельяна. - М.: ДеЛи принт, 2010.</t>
  </si>
  <si>
    <t xml:space="preserve">    Сант-Петербург, 2003г.</t>
  </si>
  <si>
    <t xml:space="preserve">    школах/ Под ред. В.Т. Лапшиной. - М.: Хлебпродинформ, 2004.</t>
  </si>
  <si>
    <t>Дни недели</t>
  </si>
  <si>
    <t>№</t>
  </si>
  <si>
    <t>Наименование продуктов</t>
  </si>
  <si>
    <t>Норма продукта в г</t>
  </si>
  <si>
    <t>Крупы, бобовые</t>
  </si>
  <si>
    <t>Овощи свежие, зелень</t>
  </si>
  <si>
    <t>Кондитерские изделия</t>
  </si>
  <si>
    <t>Какао - порошок</t>
  </si>
  <si>
    <t>Фрукты (плоды) свежие</t>
  </si>
  <si>
    <t>Сухари панировочные</t>
  </si>
  <si>
    <t>В среднем за 1 день</t>
  </si>
  <si>
    <t>Отклонение от нормы</t>
  </si>
  <si>
    <t>70мг</t>
  </si>
  <si>
    <t>Возраст: 12 лет и старше</t>
  </si>
  <si>
    <t>Салат из белокочанной капусты                       (с луком)</t>
  </si>
  <si>
    <t>Возраст: 12  лет и старше</t>
  </si>
  <si>
    <t>Салат из белокочанной капусты                   (с морковью)</t>
  </si>
  <si>
    <t>Сумма за 10 дней</t>
  </si>
  <si>
    <t>Яйцо вареное</t>
  </si>
  <si>
    <t>Яйцо куриное</t>
  </si>
  <si>
    <t>11/424</t>
  </si>
  <si>
    <t>Груша</t>
  </si>
  <si>
    <t>Огурец</t>
  </si>
  <si>
    <t>Банан</t>
  </si>
  <si>
    <t>Соль йодированная</t>
  </si>
  <si>
    <t xml:space="preserve">Соль йодированная </t>
  </si>
  <si>
    <t>Салат из моркови с изюмом и растительным маслом</t>
  </si>
  <si>
    <t>Лимон</t>
  </si>
  <si>
    <t>Изюм</t>
  </si>
  <si>
    <t>Апельсин</t>
  </si>
  <si>
    <t>Помидор</t>
  </si>
  <si>
    <t>61/472</t>
  </si>
  <si>
    <t>Рыба отварная</t>
  </si>
  <si>
    <t>Рыба свежемороженая (минтай, треска, пикша)</t>
  </si>
  <si>
    <t>45/28</t>
  </si>
  <si>
    <t>Салат из свеклы с черносливом</t>
  </si>
  <si>
    <t>Чернослив</t>
  </si>
  <si>
    <t>Жаркое по-домашнему</t>
  </si>
  <si>
    <t>5/436</t>
  </si>
  <si>
    <t>Яйцо диетическое</t>
  </si>
  <si>
    <t>1 шт.</t>
  </si>
  <si>
    <t>Птица (цыплята-бройлеры потрошеные)</t>
  </si>
  <si>
    <t>Рыба свежемороженная</t>
  </si>
  <si>
    <t xml:space="preserve">Говядина </t>
  </si>
  <si>
    <t xml:space="preserve">Сухари панировочные </t>
  </si>
  <si>
    <t>Биточки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</si>
</sst>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7" fontId="4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5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3" fontId="6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173" fontId="6" fillId="0" borderId="22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3" fontId="2" fillId="0" borderId="14" xfId="0" applyNumberFormat="1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73" fontId="2" fillId="0" borderId="1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2" fontId="4" fillId="0" borderId="24" xfId="0" applyNumberFormat="1" applyFont="1" applyBorder="1" applyAlignment="1">
      <alignment horizontal="center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5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323850</xdr:colOff>
      <xdr:row>40</xdr:row>
      <xdr:rowOff>152400</xdr:rowOff>
    </xdr:to>
    <xdr:pic>
      <xdr:nvPicPr>
        <xdr:cNvPr id="1" name="Рисунок 2" descr="меню 12-18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8705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34">
      <selection activeCell="E52" sqref="E52"/>
    </sheetView>
  </sheetViews>
  <sheetFormatPr defaultColWidth="9.140625" defaultRowHeight="15"/>
  <cols>
    <col min="1" max="1" width="7.7109375" style="0" customWidth="1"/>
    <col min="2" max="2" width="17.00390625" style="0" customWidth="1"/>
    <col min="3" max="3" width="9.140625" style="0" customWidth="1"/>
    <col min="4" max="4" width="18.57421875" style="0" customWidth="1"/>
    <col min="5" max="5" width="8.57421875" style="0" customWidth="1"/>
    <col min="6" max="6" width="7.8515625" style="0" customWidth="1"/>
    <col min="7" max="7" width="7.7109375" style="0" customWidth="1"/>
    <col min="8" max="8" width="7.421875" style="0" customWidth="1"/>
    <col min="9" max="9" width="10.57421875" style="0" customWidth="1"/>
    <col min="10" max="10" width="7.7109375" style="0" customWidth="1"/>
    <col min="11" max="11" width="7.8515625" style="0" customWidth="1"/>
    <col min="12" max="12" width="7.140625" style="0" customWidth="1"/>
    <col min="13" max="13" width="7.28125" style="0" customWidth="1"/>
    <col min="14" max="14" width="7.140625" style="0" customWidth="1"/>
    <col min="15" max="15" width="7.8515625" style="0" customWidth="1"/>
    <col min="16" max="16" width="7.57421875" style="0" customWidth="1"/>
    <col min="17" max="17" width="7.7109375" style="0" customWidth="1"/>
  </cols>
  <sheetData>
    <row r="1" spans="1:17" ht="15">
      <c r="A1" s="121" t="s">
        <v>123</v>
      </c>
      <c r="B1" s="122"/>
      <c r="C1" s="12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135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24" t="s">
        <v>160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15">
      <c r="A4" s="128" t="s">
        <v>2</v>
      </c>
      <c r="B4" s="130" t="s">
        <v>3</v>
      </c>
      <c r="C4" s="130" t="s">
        <v>4</v>
      </c>
      <c r="D4" s="130" t="s">
        <v>5</v>
      </c>
      <c r="E4" s="130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45.75" customHeight="1" thickBot="1">
      <c r="A5" s="129"/>
      <c r="B5" s="131"/>
      <c r="C5" s="131"/>
      <c r="D5" s="131"/>
      <c r="E5" s="131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5">
      <c r="A7" s="127" t="s">
        <v>74</v>
      </c>
      <c r="B7" s="115" t="s">
        <v>75</v>
      </c>
      <c r="C7" s="114">
        <v>250</v>
      </c>
      <c r="D7" s="19" t="s">
        <v>23</v>
      </c>
      <c r="E7" s="20">
        <v>175</v>
      </c>
      <c r="F7" s="108">
        <v>7.19</v>
      </c>
      <c r="G7" s="108">
        <v>6.51</v>
      </c>
      <c r="H7" s="108">
        <v>23.55</v>
      </c>
      <c r="I7" s="108">
        <v>181.5</v>
      </c>
      <c r="J7" s="108">
        <v>0.11</v>
      </c>
      <c r="K7" s="108">
        <v>1.14</v>
      </c>
      <c r="L7" s="108">
        <v>38.25</v>
      </c>
      <c r="M7" s="108">
        <v>0</v>
      </c>
      <c r="N7" s="108">
        <v>202.03</v>
      </c>
      <c r="O7" s="108">
        <v>172.48</v>
      </c>
      <c r="P7" s="108">
        <v>30.18</v>
      </c>
      <c r="Q7" s="113">
        <v>0.64</v>
      </c>
    </row>
    <row r="8" spans="1:17" ht="15">
      <c r="A8" s="103"/>
      <c r="B8" s="116"/>
      <c r="C8" s="101"/>
      <c r="D8" s="3" t="s">
        <v>76</v>
      </c>
      <c r="E8" s="7">
        <v>20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5">
      <c r="A9" s="103"/>
      <c r="B9" s="116"/>
      <c r="C9" s="101"/>
      <c r="D9" s="3" t="s">
        <v>25</v>
      </c>
      <c r="E9" s="7">
        <v>2.5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5">
      <c r="A10" s="103"/>
      <c r="B10" s="116"/>
      <c r="C10" s="101"/>
      <c r="D10" s="3" t="s">
        <v>26</v>
      </c>
      <c r="E10" s="7">
        <v>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5">
      <c r="A11" s="104"/>
      <c r="B11" s="117"/>
      <c r="C11" s="112"/>
      <c r="D11" s="3" t="s">
        <v>27</v>
      </c>
      <c r="E11" s="7">
        <v>75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102" t="s">
        <v>77</v>
      </c>
      <c r="B12" s="96" t="s">
        <v>78</v>
      </c>
      <c r="C12" s="100">
        <v>50</v>
      </c>
      <c r="D12" s="3" t="s">
        <v>79</v>
      </c>
      <c r="E12" s="7">
        <v>20</v>
      </c>
      <c r="F12" s="94">
        <v>16</v>
      </c>
      <c r="G12" s="94">
        <v>1</v>
      </c>
      <c r="H12" s="94">
        <v>70</v>
      </c>
      <c r="I12" s="94">
        <v>335.49</v>
      </c>
      <c r="J12" s="94">
        <v>0.2</v>
      </c>
      <c r="K12" s="94">
        <v>0</v>
      </c>
      <c r="L12" s="94">
        <v>0.01</v>
      </c>
      <c r="M12" s="94">
        <v>5.99</v>
      </c>
      <c r="N12" s="94">
        <v>250</v>
      </c>
      <c r="O12" s="94">
        <v>250</v>
      </c>
      <c r="P12" s="94">
        <v>50</v>
      </c>
      <c r="Q12" s="94">
        <v>2</v>
      </c>
    </row>
    <row r="13" spans="1:17" ht="15">
      <c r="A13" s="104"/>
      <c r="B13" s="98"/>
      <c r="C13" s="112"/>
      <c r="D13" s="3" t="s">
        <v>80</v>
      </c>
      <c r="E13" s="7">
        <v>30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27" customHeight="1">
      <c r="A14" s="23" t="s">
        <v>32</v>
      </c>
      <c r="B14" s="11" t="s">
        <v>31</v>
      </c>
      <c r="C14" s="7">
        <v>20</v>
      </c>
      <c r="D14" s="45" t="s">
        <v>33</v>
      </c>
      <c r="E14" s="7">
        <v>20</v>
      </c>
      <c r="F14" s="34">
        <v>0</v>
      </c>
      <c r="G14" s="34">
        <v>16.4</v>
      </c>
      <c r="H14" s="34">
        <v>0.2</v>
      </c>
      <c r="I14" s="34">
        <v>150</v>
      </c>
      <c r="J14" s="34">
        <v>0</v>
      </c>
      <c r="K14" s="34">
        <v>0</v>
      </c>
      <c r="L14" s="34">
        <v>118</v>
      </c>
      <c r="M14" s="34">
        <v>0</v>
      </c>
      <c r="N14" s="34">
        <v>2</v>
      </c>
      <c r="O14" s="34">
        <v>4</v>
      </c>
      <c r="P14" s="34">
        <v>0</v>
      </c>
      <c r="Q14" s="35">
        <v>0</v>
      </c>
    </row>
    <row r="15" spans="1:17" ht="15">
      <c r="A15" s="102" t="s">
        <v>64</v>
      </c>
      <c r="B15" s="96" t="s">
        <v>65</v>
      </c>
      <c r="C15" s="100">
        <v>200</v>
      </c>
      <c r="D15" s="3" t="s">
        <v>67</v>
      </c>
      <c r="E15" s="7">
        <v>6</v>
      </c>
      <c r="F15" s="94">
        <v>3.52</v>
      </c>
      <c r="G15" s="94">
        <v>3.72</v>
      </c>
      <c r="H15" s="94">
        <v>25.49</v>
      </c>
      <c r="I15" s="94">
        <v>145.2</v>
      </c>
      <c r="J15" s="94">
        <v>0.04</v>
      </c>
      <c r="K15" s="94">
        <v>1.3</v>
      </c>
      <c r="L15" s="94">
        <v>0.01</v>
      </c>
      <c r="M15" s="94">
        <v>0</v>
      </c>
      <c r="N15" s="94">
        <v>122</v>
      </c>
      <c r="O15" s="94">
        <v>90</v>
      </c>
      <c r="P15" s="94">
        <v>14</v>
      </c>
      <c r="Q15" s="105">
        <v>0.56</v>
      </c>
    </row>
    <row r="16" spans="1:17" ht="15">
      <c r="A16" s="103"/>
      <c r="B16" s="97"/>
      <c r="C16" s="101"/>
      <c r="D16" s="3" t="s">
        <v>26</v>
      </c>
      <c r="E16" s="7">
        <v>20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6"/>
    </row>
    <row r="17" spans="1:17" ht="15">
      <c r="A17" s="104"/>
      <c r="B17" s="98"/>
      <c r="C17" s="112"/>
      <c r="D17" s="3" t="s">
        <v>23</v>
      </c>
      <c r="E17" s="7">
        <v>200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7"/>
    </row>
    <row r="18" spans="1:17" ht="15">
      <c r="A18" s="68">
        <v>55</v>
      </c>
      <c r="B18" s="60" t="s">
        <v>169</v>
      </c>
      <c r="C18" s="71">
        <v>100</v>
      </c>
      <c r="D18" s="50"/>
      <c r="E18" s="4"/>
      <c r="F18" s="69">
        <v>0.8</v>
      </c>
      <c r="G18" s="69">
        <v>0.1</v>
      </c>
      <c r="H18" s="69">
        <v>2.6</v>
      </c>
      <c r="I18" s="69">
        <v>14</v>
      </c>
      <c r="J18" s="69">
        <v>0.03</v>
      </c>
      <c r="K18" s="69">
        <v>5</v>
      </c>
      <c r="L18" s="69">
        <v>0</v>
      </c>
      <c r="M18" s="69">
        <v>0.1</v>
      </c>
      <c r="N18" s="69">
        <v>23</v>
      </c>
      <c r="O18" s="69">
        <v>11.2866666666667</v>
      </c>
      <c r="P18" s="69">
        <v>12.53</v>
      </c>
      <c r="Q18" s="70">
        <v>0.6</v>
      </c>
    </row>
    <row r="19" spans="1:17" ht="15.75" thickBot="1">
      <c r="A19" s="24"/>
      <c r="B19" s="25" t="s">
        <v>37</v>
      </c>
      <c r="C19" s="26">
        <f>C7+C12+C14+C15+C18</f>
        <v>620</v>
      </c>
      <c r="D19" s="25"/>
      <c r="E19" s="25"/>
      <c r="F19" s="32">
        <f aca="true" t="shared" si="0" ref="F19:Q19">F7+F12+F14+F15+F18</f>
        <v>27.51</v>
      </c>
      <c r="G19" s="32">
        <f t="shared" si="0"/>
        <v>27.729999999999997</v>
      </c>
      <c r="H19" s="32">
        <f t="shared" si="0"/>
        <v>121.83999999999999</v>
      </c>
      <c r="I19" s="32">
        <f t="shared" si="0"/>
        <v>826.19</v>
      </c>
      <c r="J19" s="32">
        <f t="shared" si="0"/>
        <v>0.38</v>
      </c>
      <c r="K19" s="32">
        <f t="shared" si="0"/>
        <v>7.4399999999999995</v>
      </c>
      <c r="L19" s="32">
        <f t="shared" si="0"/>
        <v>156.26999999999998</v>
      </c>
      <c r="M19" s="32">
        <f t="shared" si="0"/>
        <v>6.09</v>
      </c>
      <c r="N19" s="32">
        <f t="shared" si="0"/>
        <v>599.03</v>
      </c>
      <c r="O19" s="32">
        <f t="shared" si="0"/>
        <v>527.7666666666668</v>
      </c>
      <c r="P19" s="32">
        <f t="shared" si="0"/>
        <v>106.71000000000001</v>
      </c>
      <c r="Q19" s="33">
        <f t="shared" si="0"/>
        <v>3.8000000000000003</v>
      </c>
    </row>
    <row r="20" spans="1:17" ht="15.75" thickBot="1">
      <c r="A20" s="118" t="s">
        <v>38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</row>
    <row r="21" spans="1:17" ht="15" customHeight="1">
      <c r="A21" s="127" t="s">
        <v>81</v>
      </c>
      <c r="B21" s="115" t="s">
        <v>82</v>
      </c>
      <c r="C21" s="114">
        <v>140</v>
      </c>
      <c r="D21" s="27" t="s">
        <v>83</v>
      </c>
      <c r="E21" s="20">
        <v>105</v>
      </c>
      <c r="F21" s="108">
        <v>1.51</v>
      </c>
      <c r="G21" s="108">
        <v>0.25</v>
      </c>
      <c r="H21" s="108">
        <v>12</v>
      </c>
      <c r="I21" s="108">
        <v>56.56</v>
      </c>
      <c r="J21" s="108">
        <v>0.07</v>
      </c>
      <c r="K21" s="108">
        <v>8.75</v>
      </c>
      <c r="L21" s="108">
        <v>0</v>
      </c>
      <c r="M21" s="108">
        <v>0</v>
      </c>
      <c r="N21" s="108">
        <v>34</v>
      </c>
      <c r="O21" s="108">
        <v>61.6</v>
      </c>
      <c r="P21" s="108">
        <v>43.05</v>
      </c>
      <c r="Q21" s="113">
        <v>1.51</v>
      </c>
    </row>
    <row r="22" spans="1:17" ht="15">
      <c r="A22" s="103"/>
      <c r="B22" s="116"/>
      <c r="C22" s="101"/>
      <c r="D22" s="3" t="s">
        <v>26</v>
      </c>
      <c r="E22" s="7">
        <v>1.4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06"/>
    </row>
    <row r="23" spans="1:17" ht="15">
      <c r="A23" s="103"/>
      <c r="B23" s="117"/>
      <c r="C23" s="101"/>
      <c r="D23" s="30" t="s">
        <v>84</v>
      </c>
      <c r="E23" s="4">
        <v>35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06"/>
    </row>
    <row r="24" spans="1:17" ht="15">
      <c r="A24" s="102" t="s">
        <v>85</v>
      </c>
      <c r="B24" s="140" t="s">
        <v>86</v>
      </c>
      <c r="C24" s="100">
        <v>300</v>
      </c>
      <c r="D24" s="2" t="s">
        <v>87</v>
      </c>
      <c r="E24" s="7">
        <v>30</v>
      </c>
      <c r="F24" s="94">
        <v>6.59</v>
      </c>
      <c r="G24" s="94">
        <v>6.34</v>
      </c>
      <c r="H24" s="94">
        <v>19.6</v>
      </c>
      <c r="I24" s="94">
        <v>161.7</v>
      </c>
      <c r="J24" s="94">
        <v>0.28</v>
      </c>
      <c r="K24" s="94">
        <v>6.97</v>
      </c>
      <c r="L24" s="94">
        <v>0</v>
      </c>
      <c r="M24" s="94">
        <v>0</v>
      </c>
      <c r="N24" s="94">
        <v>45.7</v>
      </c>
      <c r="O24" s="94">
        <v>104.62</v>
      </c>
      <c r="P24" s="94">
        <v>42.36</v>
      </c>
      <c r="Q24" s="105">
        <v>2.44</v>
      </c>
    </row>
    <row r="25" spans="1:17" ht="15">
      <c r="A25" s="103"/>
      <c r="B25" s="116"/>
      <c r="C25" s="101"/>
      <c r="D25" s="3" t="s">
        <v>46</v>
      </c>
      <c r="E25" s="7">
        <v>75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6"/>
    </row>
    <row r="26" spans="1:17" ht="15">
      <c r="A26" s="103"/>
      <c r="B26" s="116"/>
      <c r="C26" s="101"/>
      <c r="D26" s="3" t="s">
        <v>42</v>
      </c>
      <c r="E26" s="7">
        <v>10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3"/>
      <c r="B27" s="116"/>
      <c r="C27" s="101"/>
      <c r="D27" s="3" t="s">
        <v>47</v>
      </c>
      <c r="E27" s="7">
        <v>10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06"/>
    </row>
    <row r="28" spans="1:17" ht="15">
      <c r="A28" s="103"/>
      <c r="B28" s="116"/>
      <c r="C28" s="101"/>
      <c r="D28" s="3" t="s">
        <v>88</v>
      </c>
      <c r="E28" s="7">
        <v>20.3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3"/>
      <c r="B29" s="116"/>
      <c r="C29" s="101"/>
      <c r="D29" s="3" t="s">
        <v>43</v>
      </c>
      <c r="E29" s="7">
        <v>5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06"/>
    </row>
    <row r="30" spans="1:17" ht="15">
      <c r="A30" s="104"/>
      <c r="B30" s="117"/>
      <c r="C30" s="112"/>
      <c r="D30" s="3" t="s">
        <v>27</v>
      </c>
      <c r="E30" s="7">
        <v>175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7"/>
    </row>
    <row r="31" spans="1:17" ht="15">
      <c r="A31" s="103" t="s">
        <v>89</v>
      </c>
      <c r="B31" s="116" t="s">
        <v>90</v>
      </c>
      <c r="C31" s="101">
        <v>180</v>
      </c>
      <c r="D31" s="31" t="s">
        <v>91</v>
      </c>
      <c r="E31" s="5">
        <v>64.8</v>
      </c>
      <c r="F31" s="95">
        <v>10.47</v>
      </c>
      <c r="G31" s="95">
        <v>17.53</v>
      </c>
      <c r="H31" s="95">
        <v>90</v>
      </c>
      <c r="I31" s="95">
        <v>537.24</v>
      </c>
      <c r="J31" s="95">
        <v>0.69</v>
      </c>
      <c r="K31" s="95">
        <v>0</v>
      </c>
      <c r="L31" s="95">
        <v>0.15</v>
      </c>
      <c r="M31" s="95">
        <v>1.8</v>
      </c>
      <c r="N31" s="95">
        <v>168.91</v>
      </c>
      <c r="O31" s="95">
        <v>470.49</v>
      </c>
      <c r="P31" s="95">
        <v>138.25</v>
      </c>
      <c r="Q31" s="106">
        <v>4.29</v>
      </c>
    </row>
    <row r="32" spans="1:17" ht="15">
      <c r="A32" s="103"/>
      <c r="B32" s="116"/>
      <c r="C32" s="101"/>
      <c r="D32" s="3" t="s">
        <v>25</v>
      </c>
      <c r="E32" s="7">
        <v>8.1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106"/>
    </row>
    <row r="33" spans="1:17" ht="15">
      <c r="A33" s="104"/>
      <c r="B33" s="117"/>
      <c r="C33" s="112"/>
      <c r="D33" s="3" t="s">
        <v>92</v>
      </c>
      <c r="E33" s="7">
        <v>9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7"/>
    </row>
    <row r="34" spans="1:17" ht="28.5" customHeight="1">
      <c r="A34" s="102" t="s">
        <v>178</v>
      </c>
      <c r="B34" s="96" t="s">
        <v>179</v>
      </c>
      <c r="C34" s="100">
        <v>100</v>
      </c>
      <c r="D34" s="46" t="s">
        <v>180</v>
      </c>
      <c r="E34" s="7">
        <v>121.3</v>
      </c>
      <c r="F34" s="94">
        <v>17.9</v>
      </c>
      <c r="G34" s="94">
        <v>0.8</v>
      </c>
      <c r="H34" s="94">
        <v>0</v>
      </c>
      <c r="I34" s="94">
        <v>79</v>
      </c>
      <c r="J34" s="94">
        <v>0.07</v>
      </c>
      <c r="K34" s="94">
        <v>0.53</v>
      </c>
      <c r="L34" s="94">
        <v>0</v>
      </c>
      <c r="M34" s="94">
        <v>0</v>
      </c>
      <c r="N34" s="94">
        <v>33.3</v>
      </c>
      <c r="O34" s="94">
        <v>0</v>
      </c>
      <c r="P34" s="94">
        <v>0</v>
      </c>
      <c r="Q34" s="105">
        <v>0.67</v>
      </c>
    </row>
    <row r="35" spans="1:17" ht="15">
      <c r="A35" s="103"/>
      <c r="B35" s="97"/>
      <c r="C35" s="101"/>
      <c r="D35" s="10" t="s">
        <v>42</v>
      </c>
      <c r="E35" s="7">
        <v>2.7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106"/>
    </row>
    <row r="36" spans="1:17" ht="15">
      <c r="A36" s="104"/>
      <c r="B36" s="98"/>
      <c r="C36" s="112"/>
      <c r="D36" s="10" t="s">
        <v>47</v>
      </c>
      <c r="E36" s="7">
        <v>2.7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7"/>
    </row>
    <row r="37" spans="1:17" ht="15">
      <c r="A37" s="102" t="s">
        <v>34</v>
      </c>
      <c r="B37" s="140" t="s">
        <v>35</v>
      </c>
      <c r="C37" s="100">
        <v>200</v>
      </c>
      <c r="D37" s="2" t="s">
        <v>36</v>
      </c>
      <c r="E37" s="7">
        <v>1</v>
      </c>
      <c r="F37" s="94">
        <v>0.2</v>
      </c>
      <c r="G37" s="94">
        <v>0</v>
      </c>
      <c r="H37" s="94">
        <v>14</v>
      </c>
      <c r="I37" s="94">
        <v>28</v>
      </c>
      <c r="J37" s="94">
        <v>0</v>
      </c>
      <c r="K37" s="94">
        <v>0</v>
      </c>
      <c r="L37" s="94">
        <v>0</v>
      </c>
      <c r="M37" s="94">
        <v>0</v>
      </c>
      <c r="N37" s="94">
        <v>6</v>
      </c>
      <c r="O37" s="94">
        <v>0</v>
      </c>
      <c r="P37" s="94">
        <v>0</v>
      </c>
      <c r="Q37" s="105">
        <v>0.4</v>
      </c>
    </row>
    <row r="38" spans="1:17" ht="15">
      <c r="A38" s="103"/>
      <c r="B38" s="116"/>
      <c r="C38" s="101"/>
      <c r="D38" s="3" t="s">
        <v>26</v>
      </c>
      <c r="E38" s="7">
        <v>15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106"/>
    </row>
    <row r="39" spans="1:17" ht="27.75" customHeight="1">
      <c r="A39" s="21">
        <v>50</v>
      </c>
      <c r="B39" s="2" t="s">
        <v>58</v>
      </c>
      <c r="C39" s="7">
        <v>120</v>
      </c>
      <c r="D39" s="6" t="s">
        <v>59</v>
      </c>
      <c r="E39" s="7">
        <v>120</v>
      </c>
      <c r="F39" s="34">
        <v>7.92</v>
      </c>
      <c r="G39" s="34">
        <v>1.44</v>
      </c>
      <c r="H39" s="34">
        <v>40.08</v>
      </c>
      <c r="I39" s="34">
        <v>198</v>
      </c>
      <c r="J39" s="59">
        <v>0.216</v>
      </c>
      <c r="K39" s="34">
        <v>0</v>
      </c>
      <c r="L39" s="34">
        <v>0</v>
      </c>
      <c r="M39" s="34">
        <v>0</v>
      </c>
      <c r="N39" s="34">
        <v>42</v>
      </c>
      <c r="O39" s="34">
        <v>0</v>
      </c>
      <c r="P39" s="34">
        <v>0</v>
      </c>
      <c r="Q39" s="35">
        <v>4.68</v>
      </c>
    </row>
    <row r="40" spans="1:17" ht="15">
      <c r="A40" s="21">
        <v>49</v>
      </c>
      <c r="B40" s="10" t="s">
        <v>29</v>
      </c>
      <c r="C40" s="7">
        <v>120</v>
      </c>
      <c r="D40" s="10" t="s">
        <v>30</v>
      </c>
      <c r="E40" s="7">
        <v>120</v>
      </c>
      <c r="F40" s="34">
        <v>10.56</v>
      </c>
      <c r="G40" s="34">
        <v>2.04</v>
      </c>
      <c r="H40" s="34">
        <v>35.28</v>
      </c>
      <c r="I40" s="34">
        <v>201.6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5">
        <v>0</v>
      </c>
    </row>
    <row r="41" spans="1:17" ht="15">
      <c r="A41" s="21"/>
      <c r="B41" s="10" t="s">
        <v>171</v>
      </c>
      <c r="C41" s="7">
        <v>7</v>
      </c>
      <c r="D41" s="7"/>
      <c r="E41" s="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2"/>
    </row>
    <row r="42" spans="1:17" ht="15">
      <c r="A42" s="21">
        <v>57</v>
      </c>
      <c r="B42" s="10" t="s">
        <v>170</v>
      </c>
      <c r="C42" s="7">
        <v>100</v>
      </c>
      <c r="D42" s="7"/>
      <c r="E42" s="7"/>
      <c r="F42" s="34">
        <v>1.5</v>
      </c>
      <c r="G42" s="34">
        <v>0.5</v>
      </c>
      <c r="H42" s="34">
        <v>21</v>
      </c>
      <c r="I42" s="34">
        <v>96</v>
      </c>
      <c r="J42" s="34">
        <v>0</v>
      </c>
      <c r="K42" s="34">
        <v>10</v>
      </c>
      <c r="L42" s="34">
        <v>0</v>
      </c>
      <c r="M42" s="34">
        <v>0</v>
      </c>
      <c r="N42" s="34">
        <v>8</v>
      </c>
      <c r="O42" s="34">
        <v>28</v>
      </c>
      <c r="P42" s="34">
        <v>42</v>
      </c>
      <c r="Q42" s="35">
        <v>0.6</v>
      </c>
    </row>
    <row r="43" spans="1:17" ht="15">
      <c r="A43" s="28"/>
      <c r="B43" s="12" t="s">
        <v>37</v>
      </c>
      <c r="C43" s="9">
        <f>C21+C24+C31+C34+C37+C39+C40+C41+C42</f>
        <v>1267</v>
      </c>
      <c r="D43" s="8"/>
      <c r="E43" s="8"/>
      <c r="F43" s="38">
        <f aca="true" t="shared" si="1" ref="F43:N43">F21+F24+F31+F34+F37+F39+F40+F41+F42</f>
        <v>56.650000000000006</v>
      </c>
      <c r="G43" s="38">
        <f t="shared" si="1"/>
        <v>28.900000000000002</v>
      </c>
      <c r="H43" s="38">
        <f t="shared" si="1"/>
        <v>231.96</v>
      </c>
      <c r="I43" s="38">
        <f t="shared" si="1"/>
        <v>1358.1</v>
      </c>
      <c r="J43" s="36">
        <f t="shared" si="1"/>
        <v>1.326</v>
      </c>
      <c r="K43" s="38">
        <f t="shared" si="1"/>
        <v>26.25</v>
      </c>
      <c r="L43" s="38">
        <f t="shared" si="1"/>
        <v>0.15</v>
      </c>
      <c r="M43" s="38">
        <f t="shared" si="1"/>
        <v>1.8</v>
      </c>
      <c r="N43" s="38">
        <f t="shared" si="1"/>
        <v>337.91</v>
      </c>
      <c r="O43" s="38">
        <f>O21+O24+O31+O34+O37+O39+O40+O41+N42</f>
        <v>644.71</v>
      </c>
      <c r="P43" s="38">
        <f>P21+P24+P31+P34+P37+P39+P40+P41+P42</f>
        <v>265.65999999999997</v>
      </c>
      <c r="Q43" s="39">
        <f>Q21+Q24+Q31+Q34+Q37+Q39+Q40+Q41+Q42</f>
        <v>14.59</v>
      </c>
    </row>
    <row r="44" spans="1:17" ht="15.75" thickBot="1">
      <c r="A44" s="24"/>
      <c r="B44" s="25" t="s">
        <v>61</v>
      </c>
      <c r="C44" s="26">
        <f>C19+C43</f>
        <v>1887</v>
      </c>
      <c r="D44" s="25"/>
      <c r="E44" s="25"/>
      <c r="F44" s="32">
        <f aca="true" t="shared" si="2" ref="F44:Q44">F19+F43</f>
        <v>84.16000000000001</v>
      </c>
      <c r="G44" s="32">
        <f t="shared" si="2"/>
        <v>56.629999999999995</v>
      </c>
      <c r="H44" s="32">
        <f t="shared" si="2"/>
        <v>353.8</v>
      </c>
      <c r="I44" s="32">
        <f t="shared" si="2"/>
        <v>2184.29</v>
      </c>
      <c r="J44" s="37">
        <f t="shared" si="2"/>
        <v>1.706</v>
      </c>
      <c r="K44" s="32">
        <f t="shared" si="2"/>
        <v>33.69</v>
      </c>
      <c r="L44" s="32">
        <f t="shared" si="2"/>
        <v>156.42</v>
      </c>
      <c r="M44" s="32">
        <f t="shared" si="2"/>
        <v>7.89</v>
      </c>
      <c r="N44" s="32">
        <f t="shared" si="2"/>
        <v>936.94</v>
      </c>
      <c r="O44" s="32">
        <f t="shared" si="2"/>
        <v>1172.476666666667</v>
      </c>
      <c r="P44" s="32">
        <f t="shared" si="2"/>
        <v>372.37</v>
      </c>
      <c r="Q44" s="33">
        <f t="shared" si="2"/>
        <v>18.39</v>
      </c>
    </row>
    <row r="45" spans="1:17" ht="15.75" thickBot="1">
      <c r="A45" s="109" t="s">
        <v>62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1"/>
    </row>
    <row r="46" spans="1:17" ht="25.5" customHeight="1">
      <c r="A46" s="88">
        <v>52</v>
      </c>
      <c r="B46" s="19" t="s">
        <v>100</v>
      </c>
      <c r="C46" s="20">
        <v>20</v>
      </c>
      <c r="D46" s="47" t="s">
        <v>101</v>
      </c>
      <c r="E46" s="20">
        <v>20</v>
      </c>
      <c r="F46" s="40">
        <v>0.6</v>
      </c>
      <c r="G46" s="40">
        <v>0.7</v>
      </c>
      <c r="H46" s="40">
        <v>15.5</v>
      </c>
      <c r="I46" s="40">
        <v>70.8</v>
      </c>
      <c r="J46" s="40">
        <v>0</v>
      </c>
      <c r="K46" s="40">
        <v>0</v>
      </c>
      <c r="L46" s="40">
        <v>0</v>
      </c>
      <c r="M46" s="40">
        <v>0</v>
      </c>
      <c r="N46" s="40">
        <v>3.2</v>
      </c>
      <c r="O46" s="40">
        <v>7.2</v>
      </c>
      <c r="P46" s="40">
        <v>2</v>
      </c>
      <c r="Q46" s="41">
        <v>0.3</v>
      </c>
    </row>
    <row r="47" spans="1:17" ht="15">
      <c r="A47" s="102" t="s">
        <v>34</v>
      </c>
      <c r="B47" s="96" t="s">
        <v>35</v>
      </c>
      <c r="C47" s="100">
        <v>200</v>
      </c>
      <c r="D47" s="3" t="s">
        <v>36</v>
      </c>
      <c r="E47" s="7">
        <v>1</v>
      </c>
      <c r="F47" s="94">
        <v>0.2</v>
      </c>
      <c r="G47" s="94">
        <v>0</v>
      </c>
      <c r="H47" s="94">
        <v>14</v>
      </c>
      <c r="I47" s="94">
        <v>28</v>
      </c>
      <c r="J47" s="94">
        <v>0</v>
      </c>
      <c r="K47" s="94">
        <v>0</v>
      </c>
      <c r="L47" s="94">
        <v>0</v>
      </c>
      <c r="M47" s="94">
        <v>0</v>
      </c>
      <c r="N47" s="94">
        <v>6</v>
      </c>
      <c r="O47" s="94">
        <v>0</v>
      </c>
      <c r="P47" s="94">
        <v>0</v>
      </c>
      <c r="Q47" s="105">
        <v>0.4</v>
      </c>
    </row>
    <row r="48" spans="1:17" ht="15">
      <c r="A48" s="103"/>
      <c r="B48" s="97"/>
      <c r="C48" s="101"/>
      <c r="D48" s="3" t="s">
        <v>26</v>
      </c>
      <c r="E48" s="7">
        <v>15</v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106"/>
    </row>
    <row r="49" spans="1:17" ht="15.75" thickBot="1">
      <c r="A49" s="24"/>
      <c r="B49" s="25" t="s">
        <v>37</v>
      </c>
      <c r="C49" s="81">
        <f>C46+C47</f>
        <v>220</v>
      </c>
      <c r="D49" s="25"/>
      <c r="E49" s="25"/>
      <c r="F49" s="32">
        <f>F46+F47</f>
        <v>0.8</v>
      </c>
      <c r="G49" s="32">
        <f aca="true" t="shared" si="3" ref="G49:Q49">G46+G47</f>
        <v>0.7</v>
      </c>
      <c r="H49" s="32">
        <f t="shared" si="3"/>
        <v>29.5</v>
      </c>
      <c r="I49" s="32">
        <f t="shared" si="3"/>
        <v>98.8</v>
      </c>
      <c r="J49" s="32">
        <f t="shared" si="3"/>
        <v>0</v>
      </c>
      <c r="K49" s="32">
        <f t="shared" si="3"/>
        <v>0</v>
      </c>
      <c r="L49" s="32">
        <f t="shared" si="3"/>
        <v>0</v>
      </c>
      <c r="M49" s="32">
        <f t="shared" si="3"/>
        <v>0</v>
      </c>
      <c r="N49" s="32">
        <f t="shared" si="3"/>
        <v>9.2</v>
      </c>
      <c r="O49" s="32">
        <f t="shared" si="3"/>
        <v>7.2</v>
      </c>
      <c r="P49" s="32">
        <f t="shared" si="3"/>
        <v>2</v>
      </c>
      <c r="Q49" s="33">
        <f t="shared" si="3"/>
        <v>0.7</v>
      </c>
    </row>
    <row r="50" ht="15.75" thickBot="1"/>
    <row r="51" spans="2:5" ht="15">
      <c r="B51" s="137" t="s">
        <v>23</v>
      </c>
      <c r="C51" s="138"/>
      <c r="D51" s="139"/>
      <c r="E51" s="42">
        <v>375</v>
      </c>
    </row>
    <row r="52" spans="2:5" ht="15">
      <c r="B52" s="91" t="s">
        <v>25</v>
      </c>
      <c r="C52" s="92"/>
      <c r="D52" s="93"/>
      <c r="E52" s="43">
        <v>30.6</v>
      </c>
    </row>
    <row r="53" spans="2:5" ht="15">
      <c r="B53" s="91" t="s">
        <v>43</v>
      </c>
      <c r="C53" s="92"/>
      <c r="D53" s="93"/>
      <c r="E53" s="43">
        <v>11</v>
      </c>
    </row>
    <row r="54" spans="2:5" ht="15">
      <c r="B54" s="91" t="s">
        <v>97</v>
      </c>
      <c r="C54" s="92"/>
      <c r="D54" s="93"/>
      <c r="E54" s="43">
        <v>10</v>
      </c>
    </row>
    <row r="55" spans="2:5" ht="15">
      <c r="B55" s="91" t="s">
        <v>189</v>
      </c>
      <c r="C55" s="92"/>
      <c r="D55" s="93"/>
      <c r="E55" s="43">
        <v>121.3</v>
      </c>
    </row>
    <row r="56" spans="2:5" ht="15">
      <c r="B56" s="91" t="s">
        <v>76</v>
      </c>
      <c r="C56" s="92"/>
      <c r="D56" s="93"/>
      <c r="E56" s="43">
        <v>20</v>
      </c>
    </row>
    <row r="57" spans="2:5" ht="15">
      <c r="B57" s="91" t="s">
        <v>48</v>
      </c>
      <c r="C57" s="92"/>
      <c r="D57" s="93"/>
      <c r="E57" s="43">
        <v>64.8</v>
      </c>
    </row>
    <row r="58" spans="2:5" ht="15">
      <c r="B58" s="91" t="s">
        <v>88</v>
      </c>
      <c r="C58" s="92"/>
      <c r="D58" s="93"/>
      <c r="E58" s="43">
        <v>20.3</v>
      </c>
    </row>
    <row r="59" spans="2:5" ht="15">
      <c r="B59" s="91" t="s">
        <v>26</v>
      </c>
      <c r="C59" s="92"/>
      <c r="D59" s="93"/>
      <c r="E59" s="43">
        <v>53.4</v>
      </c>
    </row>
    <row r="60" spans="2:5" ht="15">
      <c r="B60" s="91" t="s">
        <v>29</v>
      </c>
      <c r="C60" s="92"/>
      <c r="D60" s="93"/>
      <c r="E60" s="43">
        <v>150</v>
      </c>
    </row>
    <row r="61" spans="2:5" ht="15">
      <c r="B61" s="91" t="s">
        <v>59</v>
      </c>
      <c r="C61" s="92"/>
      <c r="D61" s="93"/>
      <c r="E61" s="43">
        <v>120</v>
      </c>
    </row>
    <row r="62" spans="2:5" ht="15">
      <c r="B62" s="91" t="s">
        <v>68</v>
      </c>
      <c r="C62" s="92"/>
      <c r="D62" s="93"/>
      <c r="E62" s="43">
        <v>2</v>
      </c>
    </row>
    <row r="63" spans="2:5" ht="15">
      <c r="B63" s="91" t="s">
        <v>71</v>
      </c>
      <c r="C63" s="92"/>
      <c r="D63" s="93"/>
      <c r="E63" s="43">
        <v>6</v>
      </c>
    </row>
    <row r="64" spans="2:5" ht="15">
      <c r="B64" s="91" t="s">
        <v>172</v>
      </c>
      <c r="C64" s="92"/>
      <c r="D64" s="93"/>
      <c r="E64" s="43">
        <v>7</v>
      </c>
    </row>
    <row r="65" spans="2:5" ht="15">
      <c r="B65" s="91" t="s">
        <v>101</v>
      </c>
      <c r="C65" s="92"/>
      <c r="D65" s="93"/>
      <c r="E65" s="43">
        <v>20</v>
      </c>
    </row>
    <row r="66" spans="2:5" ht="15">
      <c r="B66" s="91" t="s">
        <v>79</v>
      </c>
      <c r="C66" s="92"/>
      <c r="D66" s="93"/>
      <c r="E66" s="43">
        <v>20</v>
      </c>
    </row>
    <row r="67" spans="2:5" ht="15">
      <c r="B67" s="91" t="s">
        <v>46</v>
      </c>
      <c r="C67" s="92"/>
      <c r="D67" s="93"/>
      <c r="E67" s="43">
        <v>75</v>
      </c>
    </row>
    <row r="68" spans="2:5" ht="15">
      <c r="B68" s="91" t="s">
        <v>42</v>
      </c>
      <c r="C68" s="92"/>
      <c r="D68" s="93"/>
      <c r="E68" s="43">
        <v>115</v>
      </c>
    </row>
    <row r="69" spans="2:5" ht="15">
      <c r="B69" s="91" t="s">
        <v>47</v>
      </c>
      <c r="C69" s="92"/>
      <c r="D69" s="93"/>
      <c r="E69" s="43">
        <v>10</v>
      </c>
    </row>
    <row r="70" spans="2:5" ht="15">
      <c r="B70" s="91" t="s">
        <v>170</v>
      </c>
      <c r="C70" s="92"/>
      <c r="D70" s="93"/>
      <c r="E70" s="43">
        <v>100</v>
      </c>
    </row>
    <row r="71" spans="2:5" ht="15">
      <c r="B71" s="91" t="s">
        <v>169</v>
      </c>
      <c r="C71" s="92"/>
      <c r="D71" s="93"/>
      <c r="E71" s="43">
        <v>100</v>
      </c>
    </row>
    <row r="72" spans="2:5" ht="15">
      <c r="B72" s="91" t="s">
        <v>84</v>
      </c>
      <c r="C72" s="92"/>
      <c r="D72" s="93"/>
      <c r="E72" s="43">
        <v>35</v>
      </c>
    </row>
    <row r="73" spans="2:5" ht="15">
      <c r="B73" s="91" t="s">
        <v>87</v>
      </c>
      <c r="C73" s="92"/>
      <c r="D73" s="93"/>
      <c r="E73" s="43">
        <v>30</v>
      </c>
    </row>
    <row r="74" spans="2:5" ht="15.75" thickBot="1">
      <c r="B74" s="141" t="s">
        <v>72</v>
      </c>
      <c r="C74" s="142"/>
      <c r="D74" s="143"/>
      <c r="E74" s="44" t="s">
        <v>159</v>
      </c>
    </row>
  </sheetData>
  <sheetProtection/>
  <mergeCells count="174">
    <mergeCell ref="B73:D73"/>
    <mergeCell ref="B74:D74"/>
    <mergeCell ref="B67:D67"/>
    <mergeCell ref="B68:D68"/>
    <mergeCell ref="B69:D69"/>
    <mergeCell ref="B72:D72"/>
    <mergeCell ref="B70:D70"/>
    <mergeCell ref="B71:D71"/>
    <mergeCell ref="B65:D65"/>
    <mergeCell ref="B66:D66"/>
    <mergeCell ref="B59:D59"/>
    <mergeCell ref="B60:D60"/>
    <mergeCell ref="B61:D61"/>
    <mergeCell ref="B62:D62"/>
    <mergeCell ref="B53:D53"/>
    <mergeCell ref="B54:D54"/>
    <mergeCell ref="B63:D63"/>
    <mergeCell ref="B64:D64"/>
    <mergeCell ref="B55:D55"/>
    <mergeCell ref="B56:D56"/>
    <mergeCell ref="B57:D57"/>
    <mergeCell ref="B58:D58"/>
    <mergeCell ref="P47:P48"/>
    <mergeCell ref="Q47:Q48"/>
    <mergeCell ref="B51:D51"/>
    <mergeCell ref="B52:D52"/>
    <mergeCell ref="L47:L48"/>
    <mergeCell ref="M47:M48"/>
    <mergeCell ref="N47:N48"/>
    <mergeCell ref="O47:O48"/>
    <mergeCell ref="A45:Q45"/>
    <mergeCell ref="A47:A48"/>
    <mergeCell ref="B47:B48"/>
    <mergeCell ref="C47:C48"/>
    <mergeCell ref="F47:F48"/>
    <mergeCell ref="G47:G48"/>
    <mergeCell ref="H47:H48"/>
    <mergeCell ref="I47:I48"/>
    <mergeCell ref="J47:J48"/>
    <mergeCell ref="K47:K48"/>
    <mergeCell ref="K37:K38"/>
    <mergeCell ref="K34:K36"/>
    <mergeCell ref="L34:L36"/>
    <mergeCell ref="A37:A38"/>
    <mergeCell ref="B37:B38"/>
    <mergeCell ref="C37:C38"/>
    <mergeCell ref="F37:F38"/>
    <mergeCell ref="L37:L38"/>
    <mergeCell ref="M37:M38"/>
    <mergeCell ref="N37:N38"/>
    <mergeCell ref="G34:G36"/>
    <mergeCell ref="H34:H36"/>
    <mergeCell ref="I34:I36"/>
    <mergeCell ref="J34:J36"/>
    <mergeCell ref="H37:H38"/>
    <mergeCell ref="I37:I38"/>
    <mergeCell ref="J37:J38"/>
    <mergeCell ref="G37:G38"/>
    <mergeCell ref="P37:P38"/>
    <mergeCell ref="Q37:Q38"/>
    <mergeCell ref="O34:O36"/>
    <mergeCell ref="P34:P36"/>
    <mergeCell ref="O37:O38"/>
    <mergeCell ref="Q34:Q36"/>
    <mergeCell ref="O31:O33"/>
    <mergeCell ref="P31:P33"/>
    <mergeCell ref="Q31:Q33"/>
    <mergeCell ref="A34:A36"/>
    <mergeCell ref="B34:B36"/>
    <mergeCell ref="C34:C36"/>
    <mergeCell ref="F34:F36"/>
    <mergeCell ref="M34:M36"/>
    <mergeCell ref="N34:N36"/>
    <mergeCell ref="K31:K33"/>
    <mergeCell ref="L31:L33"/>
    <mergeCell ref="M31:M33"/>
    <mergeCell ref="N31:N33"/>
    <mergeCell ref="G31:G33"/>
    <mergeCell ref="H31:H33"/>
    <mergeCell ref="I31:I33"/>
    <mergeCell ref="J31:J33"/>
    <mergeCell ref="A31:A33"/>
    <mergeCell ref="B31:B33"/>
    <mergeCell ref="C31:C33"/>
    <mergeCell ref="F31:F33"/>
    <mergeCell ref="Q24:Q30"/>
    <mergeCell ref="M24:M30"/>
    <mergeCell ref="N24:N30"/>
    <mergeCell ref="O24:O30"/>
    <mergeCell ref="P24:P30"/>
    <mergeCell ref="I24:I30"/>
    <mergeCell ref="J24:J30"/>
    <mergeCell ref="G24:G30"/>
    <mergeCell ref="L24:L30"/>
    <mergeCell ref="H24:H30"/>
    <mergeCell ref="K24:K30"/>
    <mergeCell ref="A24:A30"/>
    <mergeCell ref="B24:B30"/>
    <mergeCell ref="C24:C30"/>
    <mergeCell ref="F24:F30"/>
    <mergeCell ref="P15:P17"/>
    <mergeCell ref="Q15:Q17"/>
    <mergeCell ref="I21:I23"/>
    <mergeCell ref="J15:J17"/>
    <mergeCell ref="K15:K17"/>
    <mergeCell ref="L15:L17"/>
    <mergeCell ref="K21:K23"/>
    <mergeCell ref="L21:L23"/>
    <mergeCell ref="M21:M23"/>
    <mergeCell ref="N21:N23"/>
    <mergeCell ref="O21:O23"/>
    <mergeCell ref="B21:B23"/>
    <mergeCell ref="C21:C23"/>
    <mergeCell ref="F21:F23"/>
    <mergeCell ref="G21:G23"/>
    <mergeCell ref="H21:H23"/>
    <mergeCell ref="J21:J23"/>
    <mergeCell ref="A20:Q20"/>
    <mergeCell ref="A21:A23"/>
    <mergeCell ref="A15:A17"/>
    <mergeCell ref="B15:B17"/>
    <mergeCell ref="C15:C17"/>
    <mergeCell ref="M15:M17"/>
    <mergeCell ref="N15:N17"/>
    <mergeCell ref="P21:P23"/>
    <mergeCell ref="Q21:Q23"/>
    <mergeCell ref="G15:G17"/>
    <mergeCell ref="H15:H17"/>
    <mergeCell ref="I15:I17"/>
    <mergeCell ref="O15:O17"/>
    <mergeCell ref="F15:F17"/>
    <mergeCell ref="Q12:Q13"/>
    <mergeCell ref="J12:J13"/>
    <mergeCell ref="K12:K13"/>
    <mergeCell ref="L12:L13"/>
    <mergeCell ref="M12:M13"/>
    <mergeCell ref="N12:N13"/>
    <mergeCell ref="O12:O13"/>
    <mergeCell ref="G12:G13"/>
    <mergeCell ref="H12:H13"/>
    <mergeCell ref="I12:I13"/>
    <mergeCell ref="P12:P13"/>
    <mergeCell ref="A12:A13"/>
    <mergeCell ref="B12:B13"/>
    <mergeCell ref="C12:C13"/>
    <mergeCell ref="F12:F13"/>
    <mergeCell ref="N4:Q4"/>
    <mergeCell ref="A6:P6"/>
    <mergeCell ref="A7:A11"/>
    <mergeCell ref="B7:B11"/>
    <mergeCell ref="C7:C11"/>
    <mergeCell ref="F7:F11"/>
    <mergeCell ref="O7:O11"/>
    <mergeCell ref="P7:P11"/>
    <mergeCell ref="Q7:Q11"/>
    <mergeCell ref="K7:K11"/>
    <mergeCell ref="L7:L11"/>
    <mergeCell ref="M7:M11"/>
    <mergeCell ref="N7:N11"/>
    <mergeCell ref="E4:E5"/>
    <mergeCell ref="F4:H4"/>
    <mergeCell ref="I4:I5"/>
    <mergeCell ref="J4:M4"/>
    <mergeCell ref="G7:G11"/>
    <mergeCell ref="H7:H11"/>
    <mergeCell ref="I7:I11"/>
    <mergeCell ref="J7:J11"/>
    <mergeCell ref="A1:C1"/>
    <mergeCell ref="A2:C2"/>
    <mergeCell ref="A3:C3"/>
    <mergeCell ref="A4:A5"/>
    <mergeCell ref="B4:B5"/>
    <mergeCell ref="C4:C5"/>
    <mergeCell ref="D4:D5"/>
  </mergeCells>
  <printOptions/>
  <pageMargins left="0.17" right="0.17" top="0.2" bottom="0.2" header="0.17" footer="0.17"/>
  <pageSetup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E57" sqref="E57"/>
    </sheetView>
  </sheetViews>
  <sheetFormatPr defaultColWidth="9.140625" defaultRowHeight="15"/>
  <cols>
    <col min="1" max="1" width="7.28125" style="0" customWidth="1"/>
    <col min="2" max="2" width="16.00390625" style="0" customWidth="1"/>
    <col min="3" max="3" width="9.28125" style="0" customWidth="1"/>
    <col min="4" max="4" width="18.57421875" style="0" customWidth="1"/>
    <col min="5" max="5" width="7.7109375" style="0" customWidth="1"/>
    <col min="6" max="7" width="6.8515625" style="0" customWidth="1"/>
    <col min="8" max="8" width="8.421875" style="0" customWidth="1"/>
    <col min="9" max="9" width="11.00390625" style="0" customWidth="1"/>
    <col min="10" max="10" width="7.7109375" style="0" customWidth="1"/>
    <col min="11" max="11" width="6.8515625" style="0" customWidth="1"/>
    <col min="12" max="12" width="7.421875" style="0" customWidth="1"/>
    <col min="13" max="13" width="7.57421875" style="0" customWidth="1"/>
    <col min="14" max="14" width="7.8515625" style="0" customWidth="1"/>
    <col min="15" max="15" width="7.28125" style="0" customWidth="1"/>
    <col min="16" max="17" width="7.7109375" style="0" customWidth="1"/>
  </cols>
  <sheetData>
    <row r="1" spans="1:17" ht="15">
      <c r="A1" s="121" t="s">
        <v>136</v>
      </c>
      <c r="B1" s="122"/>
      <c r="C1" s="12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135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24" t="s">
        <v>160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15">
      <c r="A4" s="128" t="s">
        <v>2</v>
      </c>
      <c r="B4" s="130" t="s">
        <v>3</v>
      </c>
      <c r="C4" s="130" t="s">
        <v>4</v>
      </c>
      <c r="D4" s="130" t="s">
        <v>5</v>
      </c>
      <c r="E4" s="135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44.25" customHeight="1" thickBot="1">
      <c r="A5" s="129"/>
      <c r="B5" s="131"/>
      <c r="C5" s="131"/>
      <c r="D5" s="131"/>
      <c r="E5" s="136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5">
      <c r="A7" s="127" t="s">
        <v>22</v>
      </c>
      <c r="B7" s="115" t="s">
        <v>21</v>
      </c>
      <c r="C7" s="114">
        <v>250</v>
      </c>
      <c r="D7" s="19" t="s">
        <v>23</v>
      </c>
      <c r="E7" s="20">
        <v>125</v>
      </c>
      <c r="F7" s="108">
        <v>7.8</v>
      </c>
      <c r="G7" s="108">
        <v>7.62</v>
      </c>
      <c r="H7" s="108">
        <v>24.62</v>
      </c>
      <c r="I7" s="108">
        <v>198.3</v>
      </c>
      <c r="J7" s="108">
        <v>0.1</v>
      </c>
      <c r="K7" s="108">
        <v>1.36</v>
      </c>
      <c r="L7" s="108">
        <v>45.9</v>
      </c>
      <c r="M7" s="108">
        <v>0</v>
      </c>
      <c r="N7" s="108">
        <v>240.21</v>
      </c>
      <c r="O7" s="108">
        <v>195.06</v>
      </c>
      <c r="P7" s="108">
        <v>29.4</v>
      </c>
      <c r="Q7" s="113">
        <v>0.37</v>
      </c>
    </row>
    <row r="8" spans="1:17" ht="15">
      <c r="A8" s="103"/>
      <c r="B8" s="116"/>
      <c r="C8" s="101"/>
      <c r="D8" s="3" t="s">
        <v>24</v>
      </c>
      <c r="E8" s="7">
        <v>38.5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5">
      <c r="A9" s="103"/>
      <c r="B9" s="116"/>
      <c r="C9" s="101"/>
      <c r="D9" s="3" t="s">
        <v>25</v>
      </c>
      <c r="E9" s="7">
        <v>6.25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5">
      <c r="A10" s="103"/>
      <c r="B10" s="116"/>
      <c r="C10" s="101"/>
      <c r="D10" s="3" t="s">
        <v>26</v>
      </c>
      <c r="E10" s="7">
        <v>8.75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5">
      <c r="A11" s="104"/>
      <c r="B11" s="117"/>
      <c r="C11" s="112"/>
      <c r="D11" s="3" t="s">
        <v>27</v>
      </c>
      <c r="E11" s="7">
        <v>56.25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21">
        <v>49</v>
      </c>
      <c r="B12" s="10" t="s">
        <v>29</v>
      </c>
      <c r="C12" s="7">
        <v>60</v>
      </c>
      <c r="D12" s="3" t="s">
        <v>30</v>
      </c>
      <c r="E12" s="7">
        <v>60</v>
      </c>
      <c r="F12" s="34">
        <v>5.28</v>
      </c>
      <c r="G12" s="34">
        <v>1.02</v>
      </c>
      <c r="H12" s="34">
        <v>17.64</v>
      </c>
      <c r="I12" s="34">
        <v>100.8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5">
        <v>0</v>
      </c>
    </row>
    <row r="13" spans="1:17" ht="28.5" customHeight="1">
      <c r="A13" s="23" t="s">
        <v>32</v>
      </c>
      <c r="B13" s="11" t="s">
        <v>31</v>
      </c>
      <c r="C13" s="7">
        <v>20</v>
      </c>
      <c r="D13" s="45" t="s">
        <v>33</v>
      </c>
      <c r="E13" s="7">
        <v>20</v>
      </c>
      <c r="F13" s="34">
        <v>0</v>
      </c>
      <c r="G13" s="34">
        <v>16.4</v>
      </c>
      <c r="H13" s="34">
        <v>0.2</v>
      </c>
      <c r="I13" s="34">
        <v>150</v>
      </c>
      <c r="J13" s="34">
        <v>0</v>
      </c>
      <c r="K13" s="34">
        <v>0</v>
      </c>
      <c r="L13" s="34">
        <v>118</v>
      </c>
      <c r="M13" s="34">
        <v>0</v>
      </c>
      <c r="N13" s="34">
        <v>2</v>
      </c>
      <c r="O13" s="34">
        <v>4</v>
      </c>
      <c r="P13" s="34">
        <v>0</v>
      </c>
      <c r="Q13" s="35">
        <v>0</v>
      </c>
    </row>
    <row r="14" spans="1:17" ht="15">
      <c r="A14" s="102" t="s">
        <v>34</v>
      </c>
      <c r="B14" s="96" t="s">
        <v>35</v>
      </c>
      <c r="C14" s="100">
        <v>200</v>
      </c>
      <c r="D14" s="3" t="s">
        <v>36</v>
      </c>
      <c r="E14" s="7">
        <v>1</v>
      </c>
      <c r="F14" s="94">
        <v>0.2</v>
      </c>
      <c r="G14" s="94">
        <v>0</v>
      </c>
      <c r="H14" s="94">
        <v>14</v>
      </c>
      <c r="I14" s="94">
        <v>28</v>
      </c>
      <c r="J14" s="94">
        <v>0</v>
      </c>
      <c r="K14" s="94">
        <v>0</v>
      </c>
      <c r="L14" s="94">
        <v>0</v>
      </c>
      <c r="M14" s="94">
        <v>0</v>
      </c>
      <c r="N14" s="94">
        <v>6</v>
      </c>
      <c r="O14" s="94">
        <v>0</v>
      </c>
      <c r="P14" s="94">
        <v>0</v>
      </c>
      <c r="Q14" s="105">
        <v>0.4</v>
      </c>
    </row>
    <row r="15" spans="1:17" ht="15">
      <c r="A15" s="104"/>
      <c r="B15" s="98"/>
      <c r="C15" s="112"/>
      <c r="D15" s="3" t="s">
        <v>26</v>
      </c>
      <c r="E15" s="7">
        <v>15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7"/>
    </row>
    <row r="16" spans="1:17" ht="15">
      <c r="A16" s="68" t="s">
        <v>167</v>
      </c>
      <c r="B16" s="60" t="s">
        <v>165</v>
      </c>
      <c r="C16" s="71">
        <v>40</v>
      </c>
      <c r="D16" s="50"/>
      <c r="E16" s="4"/>
      <c r="F16" s="69">
        <v>5.1</v>
      </c>
      <c r="G16" s="69">
        <v>4.6</v>
      </c>
      <c r="H16" s="69">
        <v>0.3</v>
      </c>
      <c r="I16" s="69">
        <v>63</v>
      </c>
      <c r="J16" s="69">
        <v>0.03</v>
      </c>
      <c r="K16" s="69">
        <v>0</v>
      </c>
      <c r="L16" s="69">
        <v>0.1</v>
      </c>
      <c r="M16" s="69">
        <v>0</v>
      </c>
      <c r="N16" s="69">
        <v>22</v>
      </c>
      <c r="O16" s="69">
        <v>76.8</v>
      </c>
      <c r="P16" s="69">
        <v>4.8</v>
      </c>
      <c r="Q16" s="70">
        <v>1</v>
      </c>
    </row>
    <row r="17" spans="1:17" ht="15.75" thickBot="1">
      <c r="A17" s="24"/>
      <c r="B17" s="25" t="s">
        <v>37</v>
      </c>
      <c r="C17" s="26">
        <f>C7+C12+C13+C14+C16</f>
        <v>570</v>
      </c>
      <c r="D17" s="25"/>
      <c r="E17" s="25"/>
      <c r="F17" s="32">
        <f aca="true" t="shared" si="0" ref="F17:Q17">F7+F12+F13+F14+F16</f>
        <v>18.38</v>
      </c>
      <c r="G17" s="32">
        <f t="shared" si="0"/>
        <v>29.64</v>
      </c>
      <c r="H17" s="32">
        <f t="shared" si="0"/>
        <v>56.760000000000005</v>
      </c>
      <c r="I17" s="32">
        <f t="shared" si="0"/>
        <v>540.1</v>
      </c>
      <c r="J17" s="32">
        <f t="shared" si="0"/>
        <v>0.13</v>
      </c>
      <c r="K17" s="32">
        <f t="shared" si="0"/>
        <v>1.36</v>
      </c>
      <c r="L17" s="32">
        <f t="shared" si="0"/>
        <v>164</v>
      </c>
      <c r="M17" s="32">
        <f t="shared" si="0"/>
        <v>0</v>
      </c>
      <c r="N17" s="32">
        <f t="shared" si="0"/>
        <v>270.21000000000004</v>
      </c>
      <c r="O17" s="32">
        <f t="shared" si="0"/>
        <v>275.86</v>
      </c>
      <c r="P17" s="32">
        <f t="shared" si="0"/>
        <v>34.199999999999996</v>
      </c>
      <c r="Q17" s="33">
        <f t="shared" si="0"/>
        <v>1.77</v>
      </c>
    </row>
    <row r="18" spans="1:17" ht="15.75" thickBot="1">
      <c r="A18" s="118" t="s">
        <v>38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0"/>
    </row>
    <row r="19" spans="1:17" ht="31.5" customHeight="1">
      <c r="A19" s="127" t="s">
        <v>40</v>
      </c>
      <c r="B19" s="115" t="s">
        <v>163</v>
      </c>
      <c r="C19" s="114">
        <v>140</v>
      </c>
      <c r="D19" s="27" t="s">
        <v>41</v>
      </c>
      <c r="E19" s="20">
        <v>110.6</v>
      </c>
      <c r="F19" s="108">
        <v>1.97</v>
      </c>
      <c r="G19" s="108">
        <v>7.11</v>
      </c>
      <c r="H19" s="108">
        <v>13</v>
      </c>
      <c r="I19" s="108">
        <v>122.36</v>
      </c>
      <c r="J19" s="108">
        <v>0.04</v>
      </c>
      <c r="K19" s="108">
        <v>45.43</v>
      </c>
      <c r="L19" s="108">
        <v>0</v>
      </c>
      <c r="M19" s="108">
        <v>0</v>
      </c>
      <c r="N19" s="108">
        <v>52.3</v>
      </c>
      <c r="O19" s="108">
        <v>39</v>
      </c>
      <c r="P19" s="108">
        <v>21.22</v>
      </c>
      <c r="Q19" s="113">
        <v>0.71</v>
      </c>
    </row>
    <row r="20" spans="1:17" ht="15">
      <c r="A20" s="103"/>
      <c r="B20" s="116"/>
      <c r="C20" s="101"/>
      <c r="D20" s="3" t="s">
        <v>42</v>
      </c>
      <c r="E20" s="7">
        <v>14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06"/>
    </row>
    <row r="21" spans="1:17" ht="15">
      <c r="A21" s="103"/>
      <c r="B21" s="116"/>
      <c r="C21" s="101"/>
      <c r="D21" s="3" t="s">
        <v>26</v>
      </c>
      <c r="E21" s="7">
        <v>7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06"/>
    </row>
    <row r="22" spans="1:17" ht="18" customHeight="1">
      <c r="A22" s="103"/>
      <c r="B22" s="117"/>
      <c r="C22" s="101"/>
      <c r="D22" s="30" t="s">
        <v>43</v>
      </c>
      <c r="E22" s="4">
        <v>7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06"/>
    </row>
    <row r="23" spans="1:17" ht="30.75" customHeight="1">
      <c r="A23" s="102" t="s">
        <v>49</v>
      </c>
      <c r="B23" s="140" t="s">
        <v>50</v>
      </c>
      <c r="C23" s="100">
        <v>300</v>
      </c>
      <c r="D23" s="2" t="s">
        <v>45</v>
      </c>
      <c r="E23" s="7">
        <v>48</v>
      </c>
      <c r="F23" s="94">
        <v>10.33</v>
      </c>
      <c r="G23" s="94">
        <v>10.08</v>
      </c>
      <c r="H23" s="94">
        <v>17.21</v>
      </c>
      <c r="I23" s="94">
        <v>200.7</v>
      </c>
      <c r="J23" s="94">
        <v>0.12</v>
      </c>
      <c r="K23" s="94">
        <v>10.93</v>
      </c>
      <c r="L23" s="94">
        <v>18</v>
      </c>
      <c r="M23" s="94">
        <v>0</v>
      </c>
      <c r="N23" s="94">
        <v>54.36</v>
      </c>
      <c r="O23" s="94">
        <v>211.83</v>
      </c>
      <c r="P23" s="94">
        <v>56.82</v>
      </c>
      <c r="Q23" s="105">
        <v>1.51</v>
      </c>
    </row>
    <row r="24" spans="1:17" ht="15">
      <c r="A24" s="103"/>
      <c r="B24" s="116"/>
      <c r="C24" s="101"/>
      <c r="D24" s="3" t="s">
        <v>46</v>
      </c>
      <c r="E24" s="7">
        <v>84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06"/>
    </row>
    <row r="25" spans="1:17" ht="15">
      <c r="A25" s="103"/>
      <c r="B25" s="116"/>
      <c r="C25" s="101"/>
      <c r="D25" s="3" t="s">
        <v>42</v>
      </c>
      <c r="E25" s="7">
        <v>19.5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6"/>
    </row>
    <row r="26" spans="1:17" ht="15">
      <c r="A26" s="103"/>
      <c r="B26" s="116"/>
      <c r="C26" s="101"/>
      <c r="D26" s="3" t="s">
        <v>47</v>
      </c>
      <c r="E26" s="7">
        <v>9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3"/>
      <c r="B27" s="116"/>
      <c r="C27" s="101"/>
      <c r="D27" s="3" t="s">
        <v>48</v>
      </c>
      <c r="E27" s="7">
        <v>6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06"/>
    </row>
    <row r="28" spans="1:17" ht="15">
      <c r="A28" s="103"/>
      <c r="B28" s="116"/>
      <c r="C28" s="101"/>
      <c r="D28" s="3" t="s">
        <v>25</v>
      </c>
      <c r="E28" s="7">
        <v>4.56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4"/>
      <c r="B29" s="117"/>
      <c r="C29" s="112"/>
      <c r="D29" s="3" t="s">
        <v>27</v>
      </c>
      <c r="E29" s="7">
        <v>240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7"/>
    </row>
    <row r="30" spans="1:17" ht="18" customHeight="1">
      <c r="A30" s="103" t="s">
        <v>51</v>
      </c>
      <c r="B30" s="116" t="s">
        <v>52</v>
      </c>
      <c r="C30" s="101">
        <v>200</v>
      </c>
      <c r="D30" s="31" t="s">
        <v>53</v>
      </c>
      <c r="E30" s="5">
        <v>68</v>
      </c>
      <c r="F30" s="95">
        <v>7.36</v>
      </c>
      <c r="G30" s="95">
        <v>6.02</v>
      </c>
      <c r="H30" s="95">
        <v>35.26</v>
      </c>
      <c r="I30" s="95">
        <v>224.6</v>
      </c>
      <c r="J30" s="95">
        <v>0.08</v>
      </c>
      <c r="K30" s="95">
        <v>0</v>
      </c>
      <c r="L30" s="95">
        <v>28</v>
      </c>
      <c r="M30" s="95">
        <v>0</v>
      </c>
      <c r="N30" s="95">
        <v>6.48</v>
      </c>
      <c r="O30" s="95">
        <v>49.56</v>
      </c>
      <c r="P30" s="95">
        <v>28.16</v>
      </c>
      <c r="Q30" s="106">
        <v>1.48</v>
      </c>
    </row>
    <row r="31" spans="1:17" ht="15">
      <c r="A31" s="104"/>
      <c r="B31" s="117"/>
      <c r="C31" s="112"/>
      <c r="D31" s="3" t="s">
        <v>25</v>
      </c>
      <c r="E31" s="7">
        <v>7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7"/>
    </row>
    <row r="32" spans="1:17" ht="25.5">
      <c r="A32" s="102" t="s">
        <v>93</v>
      </c>
      <c r="B32" s="96" t="s">
        <v>192</v>
      </c>
      <c r="C32" s="100">
        <v>100</v>
      </c>
      <c r="D32" s="46" t="s">
        <v>95</v>
      </c>
      <c r="E32" s="7">
        <v>74</v>
      </c>
      <c r="F32" s="94">
        <v>15.55</v>
      </c>
      <c r="G32" s="94">
        <v>11.55</v>
      </c>
      <c r="H32" s="94">
        <v>15.7</v>
      </c>
      <c r="I32" s="94">
        <v>228.75</v>
      </c>
      <c r="J32" s="94">
        <v>0.1</v>
      </c>
      <c r="K32" s="94">
        <v>0.15</v>
      </c>
      <c r="L32" s="94">
        <v>28.75</v>
      </c>
      <c r="M32" s="94">
        <v>0</v>
      </c>
      <c r="N32" s="94">
        <v>43.75</v>
      </c>
      <c r="O32" s="94">
        <v>166.38</v>
      </c>
      <c r="P32" s="94">
        <v>32.13</v>
      </c>
      <c r="Q32" s="94">
        <v>1.5</v>
      </c>
    </row>
    <row r="33" spans="1:17" ht="15">
      <c r="A33" s="103"/>
      <c r="B33" s="97"/>
      <c r="C33" s="101"/>
      <c r="D33" s="10" t="s">
        <v>29</v>
      </c>
      <c r="E33" s="7">
        <v>18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5">
      <c r="A34" s="103"/>
      <c r="B34" s="97"/>
      <c r="C34" s="101"/>
      <c r="D34" s="10" t="s">
        <v>96</v>
      </c>
      <c r="E34" s="7">
        <v>24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5">
      <c r="A35" s="103"/>
      <c r="B35" s="97"/>
      <c r="C35" s="101"/>
      <c r="D35" s="10" t="s">
        <v>97</v>
      </c>
      <c r="E35" s="7">
        <v>10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5">
      <c r="A36" s="103"/>
      <c r="B36" s="97"/>
      <c r="C36" s="101"/>
      <c r="D36" s="10" t="s">
        <v>43</v>
      </c>
      <c r="E36" s="7">
        <v>6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5">
      <c r="A37" s="103"/>
      <c r="B37" s="98"/>
      <c r="C37" s="101"/>
      <c r="D37" s="10" t="s">
        <v>98</v>
      </c>
      <c r="E37" s="7">
        <v>99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9.5" customHeight="1">
      <c r="A38" s="102" t="s">
        <v>54</v>
      </c>
      <c r="B38" s="140" t="s">
        <v>55</v>
      </c>
      <c r="C38" s="100">
        <v>200</v>
      </c>
      <c r="D38" s="2" t="s">
        <v>56</v>
      </c>
      <c r="E38" s="7">
        <v>20</v>
      </c>
      <c r="F38" s="94">
        <v>0.04</v>
      </c>
      <c r="G38" s="94">
        <v>0</v>
      </c>
      <c r="H38" s="94">
        <v>24.76</v>
      </c>
      <c r="I38" s="94">
        <v>94.2</v>
      </c>
      <c r="J38" s="94">
        <v>0.01</v>
      </c>
      <c r="K38" s="94">
        <v>1.08</v>
      </c>
      <c r="L38" s="94">
        <v>0</v>
      </c>
      <c r="M38" s="94">
        <v>0</v>
      </c>
      <c r="N38" s="94">
        <v>6.4</v>
      </c>
      <c r="O38" s="94">
        <v>3.6</v>
      </c>
      <c r="P38" s="94">
        <v>0</v>
      </c>
      <c r="Q38" s="105">
        <v>0.18</v>
      </c>
    </row>
    <row r="39" spans="1:17" ht="15">
      <c r="A39" s="103"/>
      <c r="B39" s="116"/>
      <c r="C39" s="101"/>
      <c r="D39" s="3" t="s">
        <v>27</v>
      </c>
      <c r="E39" s="7">
        <v>200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106"/>
    </row>
    <row r="40" spans="1:17" ht="15">
      <c r="A40" s="103"/>
      <c r="B40" s="116"/>
      <c r="C40" s="101"/>
      <c r="D40" s="3" t="s">
        <v>26</v>
      </c>
      <c r="E40" s="7">
        <v>20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106"/>
    </row>
    <row r="41" spans="1:17" ht="15">
      <c r="A41" s="104"/>
      <c r="B41" s="117"/>
      <c r="C41" s="112"/>
      <c r="D41" s="3" t="s">
        <v>57</v>
      </c>
      <c r="E41" s="7">
        <v>0.2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7"/>
    </row>
    <row r="42" spans="1:17" ht="39" customHeight="1">
      <c r="A42" s="21">
        <v>50</v>
      </c>
      <c r="B42" s="2" t="s">
        <v>58</v>
      </c>
      <c r="C42" s="7">
        <v>120</v>
      </c>
      <c r="D42" s="6" t="s">
        <v>59</v>
      </c>
      <c r="E42" s="7">
        <v>120</v>
      </c>
      <c r="F42" s="34">
        <v>7.92</v>
      </c>
      <c r="G42" s="34">
        <v>1.44</v>
      </c>
      <c r="H42" s="34">
        <v>40.08</v>
      </c>
      <c r="I42" s="34">
        <v>198</v>
      </c>
      <c r="J42" s="59">
        <v>0.216</v>
      </c>
      <c r="K42" s="34">
        <v>0</v>
      </c>
      <c r="L42" s="34">
        <v>0</v>
      </c>
      <c r="M42" s="34">
        <v>0</v>
      </c>
      <c r="N42" s="34">
        <v>42</v>
      </c>
      <c r="O42" s="34">
        <v>0</v>
      </c>
      <c r="P42" s="34">
        <v>0</v>
      </c>
      <c r="Q42" s="35">
        <v>4.68</v>
      </c>
    </row>
    <row r="43" spans="1:17" ht="15">
      <c r="A43" s="21">
        <v>49</v>
      </c>
      <c r="B43" s="10" t="s">
        <v>29</v>
      </c>
      <c r="C43" s="7">
        <v>120</v>
      </c>
      <c r="D43" s="10" t="s">
        <v>30</v>
      </c>
      <c r="E43" s="7">
        <v>120</v>
      </c>
      <c r="F43" s="34">
        <v>10.56</v>
      </c>
      <c r="G43" s="34">
        <v>2.04</v>
      </c>
      <c r="H43" s="34">
        <v>35.28</v>
      </c>
      <c r="I43" s="34">
        <v>201.6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5">
        <v>0</v>
      </c>
    </row>
    <row r="44" spans="1:17" ht="25.5">
      <c r="A44" s="21"/>
      <c r="B44" s="46" t="s">
        <v>171</v>
      </c>
      <c r="C44" s="7">
        <v>7</v>
      </c>
      <c r="D44" s="7"/>
      <c r="E44" s="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2"/>
    </row>
    <row r="45" spans="1:17" ht="15">
      <c r="A45" s="21" t="s">
        <v>130</v>
      </c>
      <c r="B45" s="10" t="s">
        <v>168</v>
      </c>
      <c r="C45" s="7">
        <v>100</v>
      </c>
      <c r="D45" s="7"/>
      <c r="E45" s="7"/>
      <c r="F45" s="79">
        <v>0.4</v>
      </c>
      <c r="G45" s="79">
        <v>0.3</v>
      </c>
      <c r="H45" s="79">
        <v>10.3</v>
      </c>
      <c r="I45" s="79">
        <v>47</v>
      </c>
      <c r="J45" s="79">
        <v>0.02</v>
      </c>
      <c r="K45" s="79">
        <v>5</v>
      </c>
      <c r="L45" s="79">
        <v>0</v>
      </c>
      <c r="M45" s="79">
        <v>0</v>
      </c>
      <c r="N45" s="79">
        <v>8</v>
      </c>
      <c r="O45" s="79">
        <v>96.1</v>
      </c>
      <c r="P45" s="79">
        <v>0</v>
      </c>
      <c r="Q45" s="80">
        <v>2.3</v>
      </c>
    </row>
    <row r="46" spans="1:17" ht="15">
      <c r="A46" s="28"/>
      <c r="B46" s="12" t="s">
        <v>37</v>
      </c>
      <c r="C46" s="9">
        <f>C19+C23+C30+C32+C38+C42+C43+C44+C45</f>
        <v>1287</v>
      </c>
      <c r="D46" s="8"/>
      <c r="E46" s="8"/>
      <c r="F46" s="38">
        <f aca="true" t="shared" si="1" ref="F46:Q46">F19+F23+F30+F32+F38+F42+F43+F44+F45</f>
        <v>54.13</v>
      </c>
      <c r="G46" s="38">
        <f t="shared" si="1"/>
        <v>38.54</v>
      </c>
      <c r="H46" s="38">
        <f t="shared" si="1"/>
        <v>191.59</v>
      </c>
      <c r="I46" s="38">
        <f t="shared" si="1"/>
        <v>1317.21</v>
      </c>
      <c r="J46" s="36">
        <f t="shared" si="1"/>
        <v>0.586</v>
      </c>
      <c r="K46" s="38">
        <f t="shared" si="1"/>
        <v>62.589999999999996</v>
      </c>
      <c r="L46" s="38">
        <f t="shared" si="1"/>
        <v>74.75</v>
      </c>
      <c r="M46" s="38">
        <f t="shared" si="1"/>
        <v>0</v>
      </c>
      <c r="N46" s="38">
        <f t="shared" si="1"/>
        <v>213.29</v>
      </c>
      <c r="O46" s="38">
        <f t="shared" si="1"/>
        <v>566.47</v>
      </c>
      <c r="P46" s="38">
        <f t="shared" si="1"/>
        <v>138.32999999999998</v>
      </c>
      <c r="Q46" s="39">
        <f t="shared" si="1"/>
        <v>12.36</v>
      </c>
    </row>
    <row r="47" spans="1:17" ht="15.75" thickBot="1">
      <c r="A47" s="24"/>
      <c r="B47" s="25" t="s">
        <v>61</v>
      </c>
      <c r="C47" s="26">
        <f>C17+C46</f>
        <v>1857</v>
      </c>
      <c r="D47" s="25"/>
      <c r="E47" s="25"/>
      <c r="F47" s="32">
        <f aca="true" t="shared" si="2" ref="F47:Q47">F17+F46</f>
        <v>72.51</v>
      </c>
      <c r="G47" s="32">
        <f t="shared" si="2"/>
        <v>68.18</v>
      </c>
      <c r="H47" s="32">
        <f t="shared" si="2"/>
        <v>248.35000000000002</v>
      </c>
      <c r="I47" s="32">
        <f t="shared" si="2"/>
        <v>1857.31</v>
      </c>
      <c r="J47" s="37">
        <f t="shared" si="2"/>
        <v>0.716</v>
      </c>
      <c r="K47" s="32">
        <f t="shared" si="2"/>
        <v>63.949999999999996</v>
      </c>
      <c r="L47" s="32">
        <f t="shared" si="2"/>
        <v>238.75</v>
      </c>
      <c r="M47" s="32">
        <f t="shared" si="2"/>
        <v>0</v>
      </c>
      <c r="N47" s="32">
        <f t="shared" si="2"/>
        <v>483.5</v>
      </c>
      <c r="O47" s="32">
        <f t="shared" si="2"/>
        <v>842.33</v>
      </c>
      <c r="P47" s="32">
        <f t="shared" si="2"/>
        <v>172.52999999999997</v>
      </c>
      <c r="Q47" s="33">
        <f t="shared" si="2"/>
        <v>14.129999999999999</v>
      </c>
    </row>
    <row r="48" spans="1:17" ht="15.75" thickBot="1">
      <c r="A48" s="109" t="s">
        <v>62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1"/>
    </row>
    <row r="49" spans="1:17" ht="15">
      <c r="A49" s="88">
        <v>51</v>
      </c>
      <c r="B49" s="19" t="s">
        <v>63</v>
      </c>
      <c r="C49" s="20">
        <v>20</v>
      </c>
      <c r="D49" s="19" t="s">
        <v>66</v>
      </c>
      <c r="E49" s="20">
        <v>20</v>
      </c>
      <c r="F49" s="40">
        <v>1.5</v>
      </c>
      <c r="G49" s="40">
        <v>2</v>
      </c>
      <c r="H49" s="40">
        <v>14.9</v>
      </c>
      <c r="I49" s="40">
        <v>83.4</v>
      </c>
      <c r="J49" s="40">
        <v>0</v>
      </c>
      <c r="K49" s="40">
        <v>0</v>
      </c>
      <c r="L49" s="40">
        <v>0</v>
      </c>
      <c r="M49" s="40">
        <v>0</v>
      </c>
      <c r="N49" s="40">
        <v>5.8</v>
      </c>
      <c r="O49" s="40">
        <v>7.2</v>
      </c>
      <c r="P49" s="40">
        <v>2</v>
      </c>
      <c r="Q49" s="41">
        <v>0.3</v>
      </c>
    </row>
    <row r="50" spans="1:17" ht="15">
      <c r="A50" s="102" t="s">
        <v>64</v>
      </c>
      <c r="B50" s="96" t="s">
        <v>65</v>
      </c>
      <c r="C50" s="100">
        <v>200</v>
      </c>
      <c r="D50" s="3" t="s">
        <v>67</v>
      </c>
      <c r="E50" s="7">
        <v>6</v>
      </c>
      <c r="F50" s="94">
        <v>3.52</v>
      </c>
      <c r="G50" s="94">
        <v>3.72</v>
      </c>
      <c r="H50" s="94">
        <v>25.49</v>
      </c>
      <c r="I50" s="94">
        <v>145.2</v>
      </c>
      <c r="J50" s="94">
        <v>0.04</v>
      </c>
      <c r="K50" s="94">
        <v>1.3</v>
      </c>
      <c r="L50" s="94">
        <v>0.01</v>
      </c>
      <c r="M50" s="94">
        <v>0</v>
      </c>
      <c r="N50" s="94">
        <v>122</v>
      </c>
      <c r="O50" s="94">
        <v>90</v>
      </c>
      <c r="P50" s="94">
        <v>14</v>
      </c>
      <c r="Q50" s="105">
        <v>0.56</v>
      </c>
    </row>
    <row r="51" spans="1:17" ht="15">
      <c r="A51" s="103"/>
      <c r="B51" s="97"/>
      <c r="C51" s="101"/>
      <c r="D51" s="3" t="s">
        <v>26</v>
      </c>
      <c r="E51" s="7">
        <v>20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106"/>
    </row>
    <row r="52" spans="1:17" ht="15">
      <c r="A52" s="104"/>
      <c r="B52" s="98"/>
      <c r="C52" s="112"/>
      <c r="D52" s="3" t="s">
        <v>23</v>
      </c>
      <c r="E52" s="7">
        <v>200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7"/>
    </row>
    <row r="53" spans="1:17" ht="15.75" thickBot="1">
      <c r="A53" s="24"/>
      <c r="B53" s="25" t="s">
        <v>37</v>
      </c>
      <c r="C53" s="81">
        <f>C49+C50</f>
        <v>220</v>
      </c>
      <c r="D53" s="25"/>
      <c r="E53" s="25"/>
      <c r="F53" s="32">
        <f>F49+F50</f>
        <v>5.02</v>
      </c>
      <c r="G53" s="32">
        <f aca="true" t="shared" si="3" ref="G53:Q53">G49+G50</f>
        <v>5.720000000000001</v>
      </c>
      <c r="H53" s="32">
        <f t="shared" si="3"/>
        <v>40.39</v>
      </c>
      <c r="I53" s="32">
        <f t="shared" si="3"/>
        <v>228.6</v>
      </c>
      <c r="J53" s="32">
        <f t="shared" si="3"/>
        <v>0.04</v>
      </c>
      <c r="K53" s="32">
        <f t="shared" si="3"/>
        <v>1.3</v>
      </c>
      <c r="L53" s="32">
        <f t="shared" si="3"/>
        <v>0.01</v>
      </c>
      <c r="M53" s="32">
        <f t="shared" si="3"/>
        <v>0</v>
      </c>
      <c r="N53" s="32">
        <f t="shared" si="3"/>
        <v>127.8</v>
      </c>
      <c r="O53" s="32">
        <f t="shared" si="3"/>
        <v>97.2</v>
      </c>
      <c r="P53" s="32">
        <f t="shared" si="3"/>
        <v>16</v>
      </c>
      <c r="Q53" s="33">
        <f t="shared" si="3"/>
        <v>0.8600000000000001</v>
      </c>
    </row>
    <row r="54" ht="15.75" thickBot="1"/>
    <row r="55" spans="2:5" ht="15">
      <c r="B55" s="137" t="s">
        <v>23</v>
      </c>
      <c r="C55" s="138"/>
      <c r="D55" s="139"/>
      <c r="E55" s="42">
        <v>349</v>
      </c>
    </row>
    <row r="56" spans="2:5" ht="15">
      <c r="B56" s="91" t="s">
        <v>25</v>
      </c>
      <c r="C56" s="92"/>
      <c r="D56" s="93"/>
      <c r="E56" s="43">
        <v>37.81</v>
      </c>
    </row>
    <row r="57" spans="2:5" ht="15">
      <c r="B57" s="91" t="s">
        <v>43</v>
      </c>
      <c r="C57" s="92"/>
      <c r="D57" s="93"/>
      <c r="E57" s="43">
        <v>13</v>
      </c>
    </row>
    <row r="58" spans="2:5" ht="15">
      <c r="B58" s="91" t="s">
        <v>70</v>
      </c>
      <c r="C58" s="92"/>
      <c r="D58" s="93"/>
      <c r="E58" s="43">
        <v>48</v>
      </c>
    </row>
    <row r="59" spans="2:5" ht="15">
      <c r="B59" s="91" t="s">
        <v>99</v>
      </c>
      <c r="C59" s="92"/>
      <c r="D59" s="93"/>
      <c r="E59" s="43">
        <v>74</v>
      </c>
    </row>
    <row r="60" spans="2:5" ht="15">
      <c r="B60" s="91" t="s">
        <v>24</v>
      </c>
      <c r="C60" s="92"/>
      <c r="D60" s="93"/>
      <c r="E60" s="43">
        <v>38.5</v>
      </c>
    </row>
    <row r="61" spans="2:5" ht="15">
      <c r="B61" s="91" t="s">
        <v>48</v>
      </c>
      <c r="C61" s="92"/>
      <c r="D61" s="93"/>
      <c r="E61" s="43">
        <v>6</v>
      </c>
    </row>
    <row r="62" spans="2:5" ht="15">
      <c r="B62" s="91" t="s">
        <v>53</v>
      </c>
      <c r="C62" s="92"/>
      <c r="D62" s="93"/>
      <c r="E62" s="43">
        <v>68</v>
      </c>
    </row>
    <row r="63" spans="2:5" ht="15">
      <c r="B63" s="91" t="s">
        <v>26</v>
      </c>
      <c r="C63" s="92"/>
      <c r="D63" s="93"/>
      <c r="E63" s="43">
        <v>70.75</v>
      </c>
    </row>
    <row r="64" spans="2:5" ht="15">
      <c r="B64" s="91" t="s">
        <v>29</v>
      </c>
      <c r="C64" s="92"/>
      <c r="D64" s="93"/>
      <c r="E64" s="43">
        <v>198</v>
      </c>
    </row>
    <row r="65" spans="2:5" ht="15">
      <c r="B65" s="91" t="s">
        <v>59</v>
      </c>
      <c r="C65" s="92"/>
      <c r="D65" s="93"/>
      <c r="E65" s="43">
        <v>120</v>
      </c>
    </row>
    <row r="66" spans="2:5" ht="15">
      <c r="B66" s="91" t="s">
        <v>68</v>
      </c>
      <c r="C66" s="92"/>
      <c r="D66" s="93"/>
      <c r="E66" s="43">
        <v>1</v>
      </c>
    </row>
    <row r="67" spans="2:5" ht="15">
      <c r="B67" s="91" t="s">
        <v>71</v>
      </c>
      <c r="C67" s="92"/>
      <c r="D67" s="93"/>
      <c r="E67" s="43">
        <v>6</v>
      </c>
    </row>
    <row r="68" spans="2:5" ht="15">
      <c r="B68" s="91" t="s">
        <v>172</v>
      </c>
      <c r="C68" s="92"/>
      <c r="D68" s="93"/>
      <c r="E68" s="43">
        <v>7</v>
      </c>
    </row>
    <row r="69" spans="2:5" ht="15">
      <c r="B69" s="91" t="s">
        <v>156</v>
      </c>
      <c r="C69" s="92"/>
      <c r="D69" s="93"/>
      <c r="E69" s="43">
        <v>10</v>
      </c>
    </row>
    <row r="70" spans="2:5" ht="15">
      <c r="B70" s="91" t="s">
        <v>66</v>
      </c>
      <c r="C70" s="92"/>
      <c r="D70" s="93"/>
      <c r="E70" s="43">
        <v>20</v>
      </c>
    </row>
    <row r="71" spans="2:5" ht="15">
      <c r="B71" s="91" t="s">
        <v>56</v>
      </c>
      <c r="C71" s="92"/>
      <c r="D71" s="93"/>
      <c r="E71" s="43">
        <v>20</v>
      </c>
    </row>
    <row r="72" spans="2:5" ht="15">
      <c r="B72" s="91" t="s">
        <v>46</v>
      </c>
      <c r="C72" s="92"/>
      <c r="D72" s="93"/>
      <c r="E72" s="43">
        <v>84</v>
      </c>
    </row>
    <row r="73" spans="2:5" ht="15">
      <c r="B73" s="91" t="s">
        <v>42</v>
      </c>
      <c r="C73" s="92"/>
      <c r="D73" s="93"/>
      <c r="E73" s="43">
        <v>33.5</v>
      </c>
    </row>
    <row r="74" spans="2:5" ht="15">
      <c r="B74" s="91" t="s">
        <v>166</v>
      </c>
      <c r="C74" s="92"/>
      <c r="D74" s="93"/>
      <c r="E74" s="43">
        <v>40</v>
      </c>
    </row>
    <row r="75" spans="2:5" ht="15">
      <c r="B75" s="91" t="s">
        <v>168</v>
      </c>
      <c r="C75" s="92"/>
      <c r="D75" s="93"/>
      <c r="E75" s="43">
        <v>100</v>
      </c>
    </row>
    <row r="76" spans="2:5" ht="15">
      <c r="B76" s="91" t="s">
        <v>47</v>
      </c>
      <c r="C76" s="92"/>
      <c r="D76" s="93"/>
      <c r="E76" s="43">
        <v>9</v>
      </c>
    </row>
    <row r="77" spans="2:5" ht="15">
      <c r="B77" s="91" t="s">
        <v>69</v>
      </c>
      <c r="C77" s="92"/>
      <c r="D77" s="93"/>
      <c r="E77" s="43">
        <v>110.6</v>
      </c>
    </row>
    <row r="78" spans="2:5" ht="15">
      <c r="B78" s="91" t="s">
        <v>57</v>
      </c>
      <c r="C78" s="92"/>
      <c r="D78" s="93"/>
      <c r="E78" s="43">
        <v>0.2</v>
      </c>
    </row>
    <row r="79" spans="2:5" ht="15.75" thickBot="1">
      <c r="B79" s="141" t="s">
        <v>72</v>
      </c>
      <c r="C79" s="142"/>
      <c r="D79" s="143"/>
      <c r="E79" s="44" t="s">
        <v>159</v>
      </c>
    </row>
    <row r="80" spans="2:5" ht="15">
      <c r="B80" s="167"/>
      <c r="C80" s="167"/>
      <c r="D80" s="167"/>
      <c r="E80" s="167"/>
    </row>
    <row r="81" ht="18.75">
      <c r="B81" s="62" t="s">
        <v>137</v>
      </c>
    </row>
    <row r="82" spans="2:17" ht="15.75">
      <c r="B82" s="63" t="s">
        <v>138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</row>
    <row r="83" spans="2:17" ht="15.75">
      <c r="B83" s="63" t="s">
        <v>146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</row>
    <row r="84" spans="2:17" ht="15.75">
      <c r="B84" s="63" t="s">
        <v>139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</row>
    <row r="85" spans="2:17" ht="15.75">
      <c r="B85" s="63" t="s">
        <v>143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</row>
    <row r="86" spans="2:17" ht="15.75">
      <c r="B86" s="63" t="s">
        <v>140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</row>
    <row r="87" spans="2:17" ht="15.75">
      <c r="B87" s="63" t="s">
        <v>144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</row>
    <row r="88" spans="2:17" ht="15.75">
      <c r="B88" s="63" t="s">
        <v>141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</row>
    <row r="89" spans="2:17" ht="15.75">
      <c r="B89" s="63" t="s">
        <v>142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</row>
    <row r="90" spans="2:17" ht="15.75">
      <c r="B90" s="63" t="s">
        <v>145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</row>
    <row r="91" spans="2:17" ht="15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</row>
  </sheetData>
  <sheetProtection/>
  <mergeCells count="161">
    <mergeCell ref="B77:D77"/>
    <mergeCell ref="B78:D78"/>
    <mergeCell ref="B79:D79"/>
    <mergeCell ref="B67:D67"/>
    <mergeCell ref="B68:D68"/>
    <mergeCell ref="B70:D70"/>
    <mergeCell ref="B71:D71"/>
    <mergeCell ref="B72:D72"/>
    <mergeCell ref="B73:D73"/>
    <mergeCell ref="B66:D66"/>
    <mergeCell ref="B76:D76"/>
    <mergeCell ref="B60:D60"/>
    <mergeCell ref="B61:D61"/>
    <mergeCell ref="B62:D62"/>
    <mergeCell ref="B63:D63"/>
    <mergeCell ref="B74:D74"/>
    <mergeCell ref="B75:D75"/>
    <mergeCell ref="B64:D64"/>
    <mergeCell ref="B65:D65"/>
    <mergeCell ref="B56:D56"/>
    <mergeCell ref="B57:D57"/>
    <mergeCell ref="B58:D58"/>
    <mergeCell ref="B59:D59"/>
    <mergeCell ref="I50:I52"/>
    <mergeCell ref="J50:J52"/>
    <mergeCell ref="G50:G52"/>
    <mergeCell ref="H50:H52"/>
    <mergeCell ref="O50:O52"/>
    <mergeCell ref="P50:P52"/>
    <mergeCell ref="I38:I41"/>
    <mergeCell ref="J38:J41"/>
    <mergeCell ref="Q50:Q52"/>
    <mergeCell ref="B55:D55"/>
    <mergeCell ref="K50:K52"/>
    <mergeCell ref="L50:L52"/>
    <mergeCell ref="M50:M52"/>
    <mergeCell ref="N50:N52"/>
    <mergeCell ref="G38:G41"/>
    <mergeCell ref="H38:H41"/>
    <mergeCell ref="Q38:Q41"/>
    <mergeCell ref="A48:Q48"/>
    <mergeCell ref="K38:K41"/>
    <mergeCell ref="L38:L41"/>
    <mergeCell ref="M38:M41"/>
    <mergeCell ref="N38:N41"/>
    <mergeCell ref="O38:O41"/>
    <mergeCell ref="P38:P41"/>
    <mergeCell ref="A38:A41"/>
    <mergeCell ref="B38:B41"/>
    <mergeCell ref="A50:A52"/>
    <mergeCell ref="B50:B52"/>
    <mergeCell ref="C50:C52"/>
    <mergeCell ref="F50:F52"/>
    <mergeCell ref="C38:C41"/>
    <mergeCell ref="F38:F41"/>
    <mergeCell ref="G23:G29"/>
    <mergeCell ref="N30:N31"/>
    <mergeCell ref="O30:O31"/>
    <mergeCell ref="P30:P31"/>
    <mergeCell ref="H23:H29"/>
    <mergeCell ref="Q30:Q31"/>
    <mergeCell ref="G30:G31"/>
    <mergeCell ref="H30:H31"/>
    <mergeCell ref="K30:K31"/>
    <mergeCell ref="L30:L31"/>
    <mergeCell ref="A30:A31"/>
    <mergeCell ref="B30:B31"/>
    <mergeCell ref="C30:C31"/>
    <mergeCell ref="F30:F31"/>
    <mergeCell ref="A23:A29"/>
    <mergeCell ref="B23:B29"/>
    <mergeCell ref="C23:C29"/>
    <mergeCell ref="F23:F29"/>
    <mergeCell ref="I30:I31"/>
    <mergeCell ref="J30:J31"/>
    <mergeCell ref="J23:J29"/>
    <mergeCell ref="M30:M31"/>
    <mergeCell ref="I23:I29"/>
    <mergeCell ref="P23:P29"/>
    <mergeCell ref="Q23:Q29"/>
    <mergeCell ref="K23:K29"/>
    <mergeCell ref="L23:L29"/>
    <mergeCell ref="M23:M29"/>
    <mergeCell ref="N23:N29"/>
    <mergeCell ref="O23:O29"/>
    <mergeCell ref="F19:F22"/>
    <mergeCell ref="G19:G22"/>
    <mergeCell ref="H19:H22"/>
    <mergeCell ref="N19:N22"/>
    <mergeCell ref="O19:O22"/>
    <mergeCell ref="L19:L22"/>
    <mergeCell ref="M19:M22"/>
    <mergeCell ref="I19:I22"/>
    <mergeCell ref="J19:J22"/>
    <mergeCell ref="K19:K22"/>
    <mergeCell ref="H14:H15"/>
    <mergeCell ref="P19:P22"/>
    <mergeCell ref="O14:O15"/>
    <mergeCell ref="P14:P15"/>
    <mergeCell ref="Q14:Q15"/>
    <mergeCell ref="Q19:Q22"/>
    <mergeCell ref="A18:Q18"/>
    <mergeCell ref="A19:A22"/>
    <mergeCell ref="B19:B22"/>
    <mergeCell ref="C19:C22"/>
    <mergeCell ref="N14:N15"/>
    <mergeCell ref="J14:J15"/>
    <mergeCell ref="K14:K15"/>
    <mergeCell ref="L14:L15"/>
    <mergeCell ref="M14:M15"/>
    <mergeCell ref="A14:A15"/>
    <mergeCell ref="B14:B15"/>
    <mergeCell ref="C14:C15"/>
    <mergeCell ref="F14:F15"/>
    <mergeCell ref="G14:G15"/>
    <mergeCell ref="N4:Q4"/>
    <mergeCell ref="A6:P6"/>
    <mergeCell ref="A7:A11"/>
    <mergeCell ref="B7:B11"/>
    <mergeCell ref="C7:C11"/>
    <mergeCell ref="F7:F11"/>
    <mergeCell ref="O7:O11"/>
    <mergeCell ref="P7:P11"/>
    <mergeCell ref="Q7:Q11"/>
    <mergeCell ref="K7:K11"/>
    <mergeCell ref="L7:L11"/>
    <mergeCell ref="M7:M11"/>
    <mergeCell ref="N7:N11"/>
    <mergeCell ref="E4:E5"/>
    <mergeCell ref="F4:H4"/>
    <mergeCell ref="I4:I5"/>
    <mergeCell ref="J4:M4"/>
    <mergeCell ref="G7:G11"/>
    <mergeCell ref="H7:H11"/>
    <mergeCell ref="I7:I11"/>
    <mergeCell ref="B80:E80"/>
    <mergeCell ref="J7:J11"/>
    <mergeCell ref="A1:C1"/>
    <mergeCell ref="A2:C2"/>
    <mergeCell ref="A3:C3"/>
    <mergeCell ref="A4:A5"/>
    <mergeCell ref="B4:B5"/>
    <mergeCell ref="C4:C5"/>
    <mergeCell ref="D4:D5"/>
    <mergeCell ref="I14:I15"/>
    <mergeCell ref="A32:A37"/>
    <mergeCell ref="B32:B37"/>
    <mergeCell ref="C32:C37"/>
    <mergeCell ref="F32:F37"/>
    <mergeCell ref="G32:G37"/>
    <mergeCell ref="H32:H37"/>
    <mergeCell ref="O32:O37"/>
    <mergeCell ref="P32:P37"/>
    <mergeCell ref="Q32:Q37"/>
    <mergeCell ref="B69:D69"/>
    <mergeCell ref="I32:I37"/>
    <mergeCell ref="J32:J37"/>
    <mergeCell ref="K32:K37"/>
    <mergeCell ref="L32:L37"/>
    <mergeCell ref="M32:M37"/>
    <mergeCell ref="N32:N37"/>
  </mergeCells>
  <printOptions/>
  <pageMargins left="0.17" right="0.17" top="0.21" bottom="0.24" header="0.17" footer="0.17"/>
  <pageSetup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C3" sqref="C3:C29"/>
    </sheetView>
  </sheetViews>
  <sheetFormatPr defaultColWidth="9.140625" defaultRowHeight="15"/>
  <cols>
    <col min="1" max="1" width="4.00390625" style="0" customWidth="1"/>
    <col min="2" max="2" width="22.28125" style="0" customWidth="1"/>
    <col min="3" max="3" width="8.421875" style="0" customWidth="1"/>
    <col min="4" max="5" width="6.00390625" style="0" customWidth="1"/>
    <col min="6" max="12" width="7.00390625" style="0" customWidth="1"/>
    <col min="13" max="13" width="6.00390625" style="0" customWidth="1"/>
    <col min="15" max="15" width="10.00390625" style="0" customWidth="1"/>
    <col min="16" max="16" width="9.421875" style="0" bestFit="1" customWidth="1"/>
  </cols>
  <sheetData>
    <row r="1" spans="1:16" ht="15">
      <c r="A1" s="135" t="s">
        <v>148</v>
      </c>
      <c r="B1" s="130" t="s">
        <v>149</v>
      </c>
      <c r="C1" s="130" t="s">
        <v>150</v>
      </c>
      <c r="D1" s="132" t="s">
        <v>147</v>
      </c>
      <c r="E1" s="133"/>
      <c r="F1" s="133"/>
      <c r="G1" s="133"/>
      <c r="H1" s="133"/>
      <c r="I1" s="133"/>
      <c r="J1" s="133"/>
      <c r="K1" s="133"/>
      <c r="L1" s="133"/>
      <c r="M1" s="133"/>
      <c r="N1" s="130" t="s">
        <v>164</v>
      </c>
      <c r="O1" s="168" t="s">
        <v>157</v>
      </c>
      <c r="P1" s="168" t="s">
        <v>158</v>
      </c>
    </row>
    <row r="2" spans="1:16" ht="33" customHeight="1">
      <c r="A2" s="170"/>
      <c r="B2" s="171"/>
      <c r="C2" s="171"/>
      <c r="D2" s="89">
        <v>1</v>
      </c>
      <c r="E2" s="89">
        <v>2</v>
      </c>
      <c r="F2" s="89">
        <v>3</v>
      </c>
      <c r="G2" s="89">
        <v>4</v>
      </c>
      <c r="H2" s="89">
        <v>5</v>
      </c>
      <c r="I2" s="89">
        <v>6</v>
      </c>
      <c r="J2" s="89">
        <v>7</v>
      </c>
      <c r="K2" s="89">
        <v>8</v>
      </c>
      <c r="L2" s="89">
        <v>9</v>
      </c>
      <c r="M2" s="89">
        <v>10</v>
      </c>
      <c r="N2" s="171"/>
      <c r="O2" s="169"/>
      <c r="P2" s="169"/>
    </row>
    <row r="3" spans="1:16" ht="15">
      <c r="A3" s="64">
        <v>1</v>
      </c>
      <c r="B3" s="64" t="s">
        <v>23</v>
      </c>
      <c r="C3" s="77">
        <v>350</v>
      </c>
      <c r="D3" s="64">
        <v>349</v>
      </c>
      <c r="E3" s="64">
        <v>399</v>
      </c>
      <c r="F3" s="64">
        <v>205</v>
      </c>
      <c r="G3" s="64">
        <v>499</v>
      </c>
      <c r="H3" s="64">
        <v>375</v>
      </c>
      <c r="I3" s="64">
        <v>375</v>
      </c>
      <c r="J3" s="64">
        <v>499</v>
      </c>
      <c r="K3" s="64">
        <v>205</v>
      </c>
      <c r="L3" s="64">
        <v>375</v>
      </c>
      <c r="M3" s="64">
        <v>349</v>
      </c>
      <c r="N3" s="65">
        <f aca="true" t="shared" si="0" ref="N3:N29">D3+E3+F3+G3+H3+I3+J3+K3+L3+M3</f>
        <v>3630</v>
      </c>
      <c r="O3" s="66">
        <f>N3/10</f>
        <v>363</v>
      </c>
      <c r="P3" s="67">
        <f aca="true" t="shared" si="1" ref="P3:P28">O3/C3*100-100</f>
        <v>3.714285714285708</v>
      </c>
    </row>
    <row r="4" spans="1:16" ht="15">
      <c r="A4" s="64">
        <v>2</v>
      </c>
      <c r="B4" s="64" t="s">
        <v>25</v>
      </c>
      <c r="C4" s="77">
        <v>35</v>
      </c>
      <c r="D4" s="64">
        <v>37.8</v>
      </c>
      <c r="E4" s="64">
        <v>30.6</v>
      </c>
      <c r="F4" s="64">
        <v>15.4</v>
      </c>
      <c r="G4" s="64">
        <v>38.8</v>
      </c>
      <c r="H4" s="64">
        <v>22.5</v>
      </c>
      <c r="I4" s="64">
        <v>22.5</v>
      </c>
      <c r="J4" s="64">
        <v>38.81</v>
      </c>
      <c r="K4" s="64">
        <v>15.4</v>
      </c>
      <c r="L4" s="64">
        <v>30.6</v>
      </c>
      <c r="M4" s="64">
        <v>37.8</v>
      </c>
      <c r="N4" s="65">
        <f t="shared" si="0"/>
        <v>290.21000000000004</v>
      </c>
      <c r="O4" s="66">
        <f aca="true" t="shared" si="2" ref="O4:O29">N4/10</f>
        <v>29.021000000000004</v>
      </c>
      <c r="P4" s="67">
        <f t="shared" si="1"/>
        <v>-17.082857142857137</v>
      </c>
    </row>
    <row r="5" spans="1:16" ht="15">
      <c r="A5" s="64">
        <v>3</v>
      </c>
      <c r="B5" s="64" t="s">
        <v>151</v>
      </c>
      <c r="C5" s="77">
        <v>50</v>
      </c>
      <c r="D5" s="77">
        <v>44.5</v>
      </c>
      <c r="E5" s="77">
        <v>85.1</v>
      </c>
      <c r="F5" s="77">
        <v>15</v>
      </c>
      <c r="G5" s="77">
        <v>136.5</v>
      </c>
      <c r="H5" s="77">
        <v>20.3</v>
      </c>
      <c r="I5" s="77">
        <v>20.3</v>
      </c>
      <c r="J5" s="77">
        <v>136.5</v>
      </c>
      <c r="K5" s="77">
        <v>15</v>
      </c>
      <c r="L5" s="77">
        <v>85.1</v>
      </c>
      <c r="M5" s="77">
        <v>44.5</v>
      </c>
      <c r="N5" s="65">
        <f t="shared" si="0"/>
        <v>602.8000000000001</v>
      </c>
      <c r="O5" s="66">
        <f t="shared" si="2"/>
        <v>60.28000000000001</v>
      </c>
      <c r="P5" s="67">
        <f t="shared" si="1"/>
        <v>20.560000000000016</v>
      </c>
    </row>
    <row r="6" spans="1:16" ht="15">
      <c r="A6" s="64">
        <v>4</v>
      </c>
      <c r="B6" s="64" t="s">
        <v>26</v>
      </c>
      <c r="C6" s="77">
        <v>35</v>
      </c>
      <c r="D6" s="77">
        <v>70.8</v>
      </c>
      <c r="E6" s="77">
        <v>53.4</v>
      </c>
      <c r="F6" s="77">
        <v>76</v>
      </c>
      <c r="G6" s="77">
        <v>65.8</v>
      </c>
      <c r="H6" s="77">
        <v>61.4</v>
      </c>
      <c r="I6" s="77">
        <v>61.4</v>
      </c>
      <c r="J6" s="77">
        <v>65.75</v>
      </c>
      <c r="K6" s="77">
        <v>76</v>
      </c>
      <c r="L6" s="77">
        <v>53.4</v>
      </c>
      <c r="M6" s="77">
        <v>70.75</v>
      </c>
      <c r="N6" s="65">
        <f t="shared" si="0"/>
        <v>654.6999999999999</v>
      </c>
      <c r="O6" s="66">
        <f t="shared" si="2"/>
        <v>65.47</v>
      </c>
      <c r="P6" s="67">
        <f t="shared" si="1"/>
        <v>87.05714285714285</v>
      </c>
    </row>
    <row r="7" spans="1:16" ht="15">
      <c r="A7" s="64">
        <v>5</v>
      </c>
      <c r="B7" s="64" t="s">
        <v>29</v>
      </c>
      <c r="C7" s="77">
        <v>200</v>
      </c>
      <c r="D7" s="77">
        <v>198</v>
      </c>
      <c r="E7" s="77">
        <v>150</v>
      </c>
      <c r="F7" s="77">
        <v>155.45</v>
      </c>
      <c r="G7" s="77">
        <v>198</v>
      </c>
      <c r="H7" s="77">
        <v>150</v>
      </c>
      <c r="I7" s="77">
        <v>150</v>
      </c>
      <c r="J7" s="77">
        <v>198</v>
      </c>
      <c r="K7" s="77">
        <v>155.45</v>
      </c>
      <c r="L7" s="77">
        <v>150</v>
      </c>
      <c r="M7" s="77">
        <v>198</v>
      </c>
      <c r="N7" s="65">
        <f t="shared" si="0"/>
        <v>1702.9</v>
      </c>
      <c r="O7" s="66">
        <f t="shared" si="2"/>
        <v>170.29000000000002</v>
      </c>
      <c r="P7" s="67">
        <f t="shared" si="1"/>
        <v>-14.85499999999999</v>
      </c>
    </row>
    <row r="8" spans="1:16" ht="15">
      <c r="A8" s="64">
        <v>6</v>
      </c>
      <c r="B8" s="64" t="s">
        <v>36</v>
      </c>
      <c r="C8" s="77">
        <v>2</v>
      </c>
      <c r="D8" s="77">
        <v>1</v>
      </c>
      <c r="E8" s="77">
        <v>2</v>
      </c>
      <c r="F8" s="77">
        <v>2</v>
      </c>
      <c r="G8" s="77">
        <v>1.8</v>
      </c>
      <c r="H8" s="77">
        <v>2</v>
      </c>
      <c r="I8" s="77">
        <v>2</v>
      </c>
      <c r="J8" s="77">
        <v>1.8</v>
      </c>
      <c r="K8" s="77">
        <v>2</v>
      </c>
      <c r="L8" s="77">
        <v>2</v>
      </c>
      <c r="M8" s="77">
        <v>1</v>
      </c>
      <c r="N8" s="65">
        <f t="shared" si="0"/>
        <v>17.6</v>
      </c>
      <c r="O8" s="66">
        <f t="shared" si="2"/>
        <v>1.7600000000000002</v>
      </c>
      <c r="P8" s="67">
        <f t="shared" si="1"/>
        <v>-11.999999999999986</v>
      </c>
    </row>
    <row r="9" spans="1:16" ht="15">
      <c r="A9" s="64">
        <v>7</v>
      </c>
      <c r="B9" s="64" t="s">
        <v>152</v>
      </c>
      <c r="C9" s="77">
        <v>320</v>
      </c>
      <c r="D9" s="77">
        <v>153.1</v>
      </c>
      <c r="E9" s="77">
        <v>230.4</v>
      </c>
      <c r="F9" s="77">
        <v>357.8</v>
      </c>
      <c r="G9" s="77">
        <v>258.5</v>
      </c>
      <c r="H9" s="77">
        <v>225</v>
      </c>
      <c r="I9" s="77">
        <v>225</v>
      </c>
      <c r="J9" s="77">
        <v>245.9</v>
      </c>
      <c r="K9" s="77">
        <v>357.8</v>
      </c>
      <c r="L9" s="77">
        <v>230.4</v>
      </c>
      <c r="M9" s="77">
        <v>153.1</v>
      </c>
      <c r="N9" s="65">
        <f t="shared" si="0"/>
        <v>2437</v>
      </c>
      <c r="O9" s="66">
        <f t="shared" si="2"/>
        <v>243.7</v>
      </c>
      <c r="P9" s="67">
        <f t="shared" si="1"/>
        <v>-23.843750000000014</v>
      </c>
    </row>
    <row r="10" spans="1:16" ht="15">
      <c r="A10" s="64">
        <v>8</v>
      </c>
      <c r="B10" s="64" t="s">
        <v>43</v>
      </c>
      <c r="C10" s="77">
        <v>18</v>
      </c>
      <c r="D10" s="78">
        <v>13</v>
      </c>
      <c r="E10" s="77">
        <v>11</v>
      </c>
      <c r="F10" s="77">
        <v>28.2</v>
      </c>
      <c r="G10" s="77">
        <v>13</v>
      </c>
      <c r="H10" s="77">
        <v>18.4</v>
      </c>
      <c r="I10" s="77">
        <v>18.4</v>
      </c>
      <c r="J10" s="77">
        <v>13</v>
      </c>
      <c r="K10" s="77">
        <v>28.24</v>
      </c>
      <c r="L10" s="77">
        <v>11</v>
      </c>
      <c r="M10" s="77">
        <v>13</v>
      </c>
      <c r="N10" s="65">
        <f t="shared" si="0"/>
        <v>167.24</v>
      </c>
      <c r="O10" s="66">
        <f t="shared" si="2"/>
        <v>16.724</v>
      </c>
      <c r="P10" s="67">
        <f t="shared" si="1"/>
        <v>-7.088888888888889</v>
      </c>
    </row>
    <row r="11" spans="1:16" ht="15">
      <c r="A11" s="64">
        <v>9</v>
      </c>
      <c r="B11" s="64" t="s">
        <v>70</v>
      </c>
      <c r="C11" s="77"/>
      <c r="D11" s="77">
        <v>48</v>
      </c>
      <c r="E11" s="77"/>
      <c r="F11" s="77"/>
      <c r="G11" s="77">
        <v>48</v>
      </c>
      <c r="H11" s="77"/>
      <c r="I11" s="77"/>
      <c r="J11" s="77">
        <v>48</v>
      </c>
      <c r="K11" s="77"/>
      <c r="L11" s="77"/>
      <c r="M11" s="77">
        <v>48</v>
      </c>
      <c r="N11" s="65">
        <f t="shared" si="0"/>
        <v>192</v>
      </c>
      <c r="O11" s="66">
        <f t="shared" si="2"/>
        <v>19.2</v>
      </c>
      <c r="P11" s="67"/>
    </row>
    <row r="12" spans="1:16" ht="15">
      <c r="A12" s="64">
        <v>10</v>
      </c>
      <c r="B12" s="64" t="s">
        <v>46</v>
      </c>
      <c r="C12" s="77">
        <v>187</v>
      </c>
      <c r="D12" s="77">
        <v>84</v>
      </c>
      <c r="E12" s="77">
        <v>75</v>
      </c>
      <c r="F12" s="77">
        <v>207</v>
      </c>
      <c r="G12" s="77">
        <v>84</v>
      </c>
      <c r="H12" s="77">
        <v>203</v>
      </c>
      <c r="I12" s="77">
        <v>203</v>
      </c>
      <c r="J12" s="77">
        <v>84</v>
      </c>
      <c r="K12" s="77">
        <v>207</v>
      </c>
      <c r="L12" s="77">
        <v>75</v>
      </c>
      <c r="M12" s="77">
        <v>84</v>
      </c>
      <c r="N12" s="65">
        <f t="shared" si="0"/>
        <v>1306</v>
      </c>
      <c r="O12" s="66">
        <f t="shared" si="2"/>
        <v>130.6</v>
      </c>
      <c r="P12" s="67">
        <f t="shared" si="1"/>
        <v>-30.160427807486627</v>
      </c>
    </row>
    <row r="13" spans="1:16" ht="15">
      <c r="A13" s="64">
        <v>11</v>
      </c>
      <c r="B13" s="64" t="s">
        <v>53</v>
      </c>
      <c r="C13" s="77">
        <v>20</v>
      </c>
      <c r="D13" s="77">
        <v>68</v>
      </c>
      <c r="E13" s="77">
        <v>20</v>
      </c>
      <c r="F13" s="77"/>
      <c r="G13" s="77"/>
      <c r="H13" s="77">
        <v>20</v>
      </c>
      <c r="I13" s="77">
        <v>20</v>
      </c>
      <c r="J13" s="77"/>
      <c r="K13" s="77"/>
      <c r="L13" s="77">
        <v>20</v>
      </c>
      <c r="M13" s="77">
        <v>68</v>
      </c>
      <c r="N13" s="65">
        <f t="shared" si="0"/>
        <v>216</v>
      </c>
      <c r="O13" s="66">
        <f t="shared" si="2"/>
        <v>21.6</v>
      </c>
      <c r="P13" s="67">
        <f t="shared" si="1"/>
        <v>8</v>
      </c>
    </row>
    <row r="14" spans="1:16" ht="15">
      <c r="A14" s="64">
        <v>12</v>
      </c>
      <c r="B14" s="64" t="s">
        <v>56</v>
      </c>
      <c r="C14" s="77">
        <v>20</v>
      </c>
      <c r="D14" s="77">
        <v>20</v>
      </c>
      <c r="E14" s="77"/>
      <c r="F14" s="77">
        <v>32</v>
      </c>
      <c r="G14" s="77"/>
      <c r="H14" s="77">
        <v>37</v>
      </c>
      <c r="I14" s="77">
        <v>37</v>
      </c>
      <c r="J14" s="77"/>
      <c r="K14" s="77">
        <v>32</v>
      </c>
      <c r="L14" s="77"/>
      <c r="M14" s="77">
        <v>20</v>
      </c>
      <c r="N14" s="65">
        <f t="shared" si="0"/>
        <v>178</v>
      </c>
      <c r="O14" s="66">
        <f t="shared" si="2"/>
        <v>17.8</v>
      </c>
      <c r="P14" s="67">
        <f t="shared" si="1"/>
        <v>-11</v>
      </c>
    </row>
    <row r="15" spans="1:16" ht="15">
      <c r="A15" s="64">
        <v>13</v>
      </c>
      <c r="B15" s="64" t="s">
        <v>59</v>
      </c>
      <c r="C15" s="77">
        <v>120</v>
      </c>
      <c r="D15" s="77">
        <v>120</v>
      </c>
      <c r="E15" s="77">
        <v>120</v>
      </c>
      <c r="F15" s="77">
        <v>120</v>
      </c>
      <c r="G15" s="77">
        <v>120</v>
      </c>
      <c r="H15" s="77">
        <v>120</v>
      </c>
      <c r="I15" s="77">
        <v>120</v>
      </c>
      <c r="J15" s="77">
        <v>120</v>
      </c>
      <c r="K15" s="77">
        <v>120</v>
      </c>
      <c r="L15" s="77">
        <v>120</v>
      </c>
      <c r="M15" s="77">
        <v>120</v>
      </c>
      <c r="N15" s="65">
        <f t="shared" si="0"/>
        <v>1200</v>
      </c>
      <c r="O15" s="66">
        <f t="shared" si="2"/>
        <v>120</v>
      </c>
      <c r="P15" s="67"/>
    </row>
    <row r="16" spans="1:16" ht="15">
      <c r="A16" s="64">
        <v>14</v>
      </c>
      <c r="B16" s="64" t="s">
        <v>153</v>
      </c>
      <c r="C16" s="77">
        <v>15</v>
      </c>
      <c r="D16" s="77">
        <v>20</v>
      </c>
      <c r="E16" s="77">
        <v>20</v>
      </c>
      <c r="F16" s="77">
        <v>20</v>
      </c>
      <c r="G16" s="77">
        <v>20</v>
      </c>
      <c r="H16" s="77">
        <v>20</v>
      </c>
      <c r="I16" s="77">
        <v>20</v>
      </c>
      <c r="J16" s="77">
        <v>20</v>
      </c>
      <c r="K16" s="77">
        <v>20</v>
      </c>
      <c r="L16" s="77">
        <v>20</v>
      </c>
      <c r="M16" s="77">
        <v>20</v>
      </c>
      <c r="N16" s="65">
        <f t="shared" si="0"/>
        <v>200</v>
      </c>
      <c r="O16" s="66">
        <f t="shared" si="2"/>
        <v>20</v>
      </c>
      <c r="P16" s="67">
        <f t="shared" si="1"/>
        <v>33.333333333333314</v>
      </c>
    </row>
    <row r="17" spans="1:16" ht="15">
      <c r="A17" s="64">
        <v>15</v>
      </c>
      <c r="B17" s="64" t="s">
        <v>154</v>
      </c>
      <c r="C17" s="77">
        <v>1.2</v>
      </c>
      <c r="D17" s="77">
        <v>6</v>
      </c>
      <c r="E17" s="77">
        <v>6</v>
      </c>
      <c r="F17" s="77"/>
      <c r="G17" s="77">
        <v>6</v>
      </c>
      <c r="H17" s="77">
        <v>6</v>
      </c>
      <c r="I17" s="77">
        <v>6</v>
      </c>
      <c r="J17" s="77">
        <v>6</v>
      </c>
      <c r="K17" s="77"/>
      <c r="L17" s="77">
        <v>6</v>
      </c>
      <c r="M17" s="77">
        <v>6</v>
      </c>
      <c r="N17" s="65">
        <f t="shared" si="0"/>
        <v>48</v>
      </c>
      <c r="O17" s="66">
        <f t="shared" si="2"/>
        <v>4.8</v>
      </c>
      <c r="P17" s="67">
        <f t="shared" si="1"/>
        <v>300</v>
      </c>
    </row>
    <row r="18" spans="1:16" ht="15">
      <c r="A18" s="64">
        <v>16</v>
      </c>
      <c r="B18" s="64" t="s">
        <v>60</v>
      </c>
      <c r="C18" s="77">
        <v>7</v>
      </c>
      <c r="D18" s="77">
        <v>7</v>
      </c>
      <c r="E18" s="77">
        <v>7</v>
      </c>
      <c r="F18" s="77">
        <v>7</v>
      </c>
      <c r="G18" s="77">
        <v>7</v>
      </c>
      <c r="H18" s="77">
        <v>7</v>
      </c>
      <c r="I18" s="77">
        <v>7</v>
      </c>
      <c r="J18" s="77">
        <v>7</v>
      </c>
      <c r="K18" s="77">
        <v>7</v>
      </c>
      <c r="L18" s="77">
        <v>7</v>
      </c>
      <c r="M18" s="77">
        <v>7</v>
      </c>
      <c r="N18" s="65">
        <f t="shared" si="0"/>
        <v>70</v>
      </c>
      <c r="O18" s="66">
        <f t="shared" si="2"/>
        <v>7</v>
      </c>
      <c r="P18" s="67"/>
    </row>
    <row r="19" spans="1:16" ht="15">
      <c r="A19" s="64">
        <v>17</v>
      </c>
      <c r="B19" s="64" t="s">
        <v>79</v>
      </c>
      <c r="C19" s="77">
        <v>15</v>
      </c>
      <c r="D19" s="77"/>
      <c r="E19" s="77">
        <v>20</v>
      </c>
      <c r="F19" s="77"/>
      <c r="G19" s="77"/>
      <c r="H19" s="77">
        <v>36</v>
      </c>
      <c r="I19" s="77">
        <v>36</v>
      </c>
      <c r="J19" s="77"/>
      <c r="K19" s="77"/>
      <c r="L19" s="77">
        <v>20</v>
      </c>
      <c r="M19" s="77"/>
      <c r="N19" s="65">
        <f t="shared" si="0"/>
        <v>112</v>
      </c>
      <c r="O19" s="66">
        <f t="shared" si="2"/>
        <v>11.2</v>
      </c>
      <c r="P19" s="67">
        <f t="shared" si="1"/>
        <v>-25.333333333333343</v>
      </c>
    </row>
    <row r="20" spans="1:16" ht="15">
      <c r="A20" s="64">
        <v>18</v>
      </c>
      <c r="B20" s="64" t="s">
        <v>155</v>
      </c>
      <c r="C20" s="77">
        <v>185</v>
      </c>
      <c r="D20" s="77">
        <v>100</v>
      </c>
      <c r="E20" s="77">
        <v>135</v>
      </c>
      <c r="F20" s="77">
        <v>143.3</v>
      </c>
      <c r="G20" s="77"/>
      <c r="H20" s="77">
        <v>135</v>
      </c>
      <c r="I20" s="77">
        <v>135</v>
      </c>
      <c r="J20" s="77"/>
      <c r="K20" s="77">
        <v>143.3</v>
      </c>
      <c r="L20" s="77">
        <v>135</v>
      </c>
      <c r="M20" s="77">
        <v>100</v>
      </c>
      <c r="N20" s="65">
        <f t="shared" si="0"/>
        <v>1026.6</v>
      </c>
      <c r="O20" s="66">
        <f t="shared" si="2"/>
        <v>102.66</v>
      </c>
      <c r="P20" s="67">
        <f t="shared" si="1"/>
        <v>-44.50810810810811</v>
      </c>
    </row>
    <row r="21" spans="1:16" ht="15">
      <c r="A21" s="64">
        <v>19</v>
      </c>
      <c r="B21" s="64" t="s">
        <v>99</v>
      </c>
      <c r="C21" s="77">
        <v>78</v>
      </c>
      <c r="D21" s="77">
        <v>74</v>
      </c>
      <c r="E21" s="77"/>
      <c r="F21" s="77"/>
      <c r="G21" s="77">
        <v>74</v>
      </c>
      <c r="H21" s="77">
        <v>126.4</v>
      </c>
      <c r="I21" s="77">
        <v>126.4</v>
      </c>
      <c r="J21" s="77">
        <v>74</v>
      </c>
      <c r="K21" s="77"/>
      <c r="L21" s="77"/>
      <c r="M21" s="77">
        <v>74</v>
      </c>
      <c r="N21" s="65">
        <f t="shared" si="0"/>
        <v>548.8</v>
      </c>
      <c r="O21" s="66">
        <f t="shared" si="2"/>
        <v>54.879999999999995</v>
      </c>
      <c r="P21" s="67">
        <f t="shared" si="1"/>
        <v>-29.641025641025635</v>
      </c>
    </row>
    <row r="22" spans="1:16" ht="15">
      <c r="A22" s="64">
        <v>20</v>
      </c>
      <c r="B22" s="64" t="s">
        <v>156</v>
      </c>
      <c r="C22" s="77"/>
      <c r="D22" s="77">
        <v>10</v>
      </c>
      <c r="E22" s="77"/>
      <c r="F22" s="77"/>
      <c r="G22" s="77">
        <v>10</v>
      </c>
      <c r="H22" s="77"/>
      <c r="I22" s="77"/>
      <c r="J22" s="77">
        <v>10</v>
      </c>
      <c r="K22" s="77"/>
      <c r="L22" s="77"/>
      <c r="M22" s="77">
        <v>10</v>
      </c>
      <c r="N22" s="65">
        <f t="shared" si="0"/>
        <v>40</v>
      </c>
      <c r="O22" s="66">
        <f t="shared" si="2"/>
        <v>4</v>
      </c>
      <c r="P22" s="67"/>
    </row>
    <row r="23" spans="1:16" ht="15">
      <c r="A23" s="64">
        <v>21</v>
      </c>
      <c r="B23" s="64" t="s">
        <v>107</v>
      </c>
      <c r="C23" s="77"/>
      <c r="D23" s="77"/>
      <c r="E23" s="77"/>
      <c r="F23" s="77">
        <v>23.63</v>
      </c>
      <c r="G23" s="77"/>
      <c r="H23" s="77"/>
      <c r="I23" s="77"/>
      <c r="J23" s="77"/>
      <c r="K23" s="77">
        <v>23.63</v>
      </c>
      <c r="L23" s="77"/>
      <c r="M23" s="77"/>
      <c r="N23" s="65">
        <f t="shared" si="0"/>
        <v>47.26</v>
      </c>
      <c r="O23" s="66">
        <f t="shared" si="2"/>
        <v>4.726</v>
      </c>
      <c r="P23" s="67"/>
    </row>
    <row r="24" spans="1:16" ht="15">
      <c r="A24" s="64">
        <v>22</v>
      </c>
      <c r="B24" s="64" t="s">
        <v>113</v>
      </c>
      <c r="C24" s="77">
        <v>10</v>
      </c>
      <c r="D24" s="77"/>
      <c r="E24" s="77"/>
      <c r="F24" s="77">
        <v>6</v>
      </c>
      <c r="G24" s="77"/>
      <c r="H24" s="77"/>
      <c r="I24" s="77"/>
      <c r="J24" s="77"/>
      <c r="K24" s="77">
        <v>6</v>
      </c>
      <c r="L24" s="77"/>
      <c r="M24" s="77"/>
      <c r="N24" s="65">
        <f t="shared" si="0"/>
        <v>12</v>
      </c>
      <c r="O24" s="66">
        <f t="shared" si="2"/>
        <v>1.2</v>
      </c>
      <c r="P24" s="67">
        <f t="shared" si="1"/>
        <v>-88</v>
      </c>
    </row>
    <row r="25" spans="1:16" ht="30">
      <c r="A25" s="64">
        <v>23</v>
      </c>
      <c r="B25" s="76" t="s">
        <v>188</v>
      </c>
      <c r="C25" s="90">
        <v>53</v>
      </c>
      <c r="D25" s="77"/>
      <c r="E25" s="77">
        <v>30</v>
      </c>
      <c r="F25" s="77">
        <v>155.3</v>
      </c>
      <c r="G25" s="77"/>
      <c r="H25" s="77">
        <v>30</v>
      </c>
      <c r="I25" s="77">
        <v>30</v>
      </c>
      <c r="J25" s="77"/>
      <c r="K25" s="77">
        <v>155.3</v>
      </c>
      <c r="L25" s="77">
        <v>30</v>
      </c>
      <c r="M25" s="77"/>
      <c r="N25" s="65">
        <f t="shared" si="0"/>
        <v>430.6</v>
      </c>
      <c r="O25" s="66">
        <f t="shared" si="2"/>
        <v>43.06</v>
      </c>
      <c r="P25" s="67">
        <f t="shared" si="1"/>
        <v>-18.754716981132063</v>
      </c>
    </row>
    <row r="26" spans="1:16" ht="15">
      <c r="A26" s="64">
        <v>24</v>
      </c>
      <c r="B26" s="64" t="s">
        <v>57</v>
      </c>
      <c r="C26" s="77"/>
      <c r="D26" s="77">
        <v>0.2</v>
      </c>
      <c r="E26" s="77"/>
      <c r="F26" s="77">
        <v>0.2</v>
      </c>
      <c r="G26" s="77">
        <v>0.4</v>
      </c>
      <c r="H26" s="77">
        <v>0.2</v>
      </c>
      <c r="I26" s="77">
        <v>0.2</v>
      </c>
      <c r="J26" s="77">
        <v>0.4</v>
      </c>
      <c r="K26" s="77">
        <v>0.2</v>
      </c>
      <c r="L26" s="77"/>
      <c r="M26" s="77">
        <v>0.2</v>
      </c>
      <c r="N26" s="65">
        <f t="shared" si="0"/>
        <v>2</v>
      </c>
      <c r="O26" s="66">
        <f t="shared" si="2"/>
        <v>0.2</v>
      </c>
      <c r="P26" s="67"/>
    </row>
    <row r="27" spans="1:16" ht="15">
      <c r="A27" s="64">
        <v>25</v>
      </c>
      <c r="B27" s="64" t="s">
        <v>186</v>
      </c>
      <c r="C27" s="90" t="s">
        <v>187</v>
      </c>
      <c r="D27" s="77">
        <v>40</v>
      </c>
      <c r="E27" s="77"/>
      <c r="F27" s="77"/>
      <c r="G27" s="77"/>
      <c r="H27" s="77"/>
      <c r="I27" s="77"/>
      <c r="J27" s="77"/>
      <c r="K27" s="77"/>
      <c r="L27" s="77"/>
      <c r="M27" s="77">
        <v>40</v>
      </c>
      <c r="N27" s="65">
        <f>D27+E27+F27+G27+H27+I27+J27+K27+L27+M27</f>
        <v>80</v>
      </c>
      <c r="O27" s="66">
        <f t="shared" si="2"/>
        <v>8</v>
      </c>
      <c r="P27" s="67"/>
    </row>
    <row r="28" spans="1:16" ht="15">
      <c r="A28" s="64">
        <v>26</v>
      </c>
      <c r="B28" s="64" t="s">
        <v>189</v>
      </c>
      <c r="C28" s="77">
        <v>77</v>
      </c>
      <c r="D28" s="77"/>
      <c r="E28" s="77">
        <v>121.3</v>
      </c>
      <c r="F28" s="77"/>
      <c r="G28" s="77"/>
      <c r="H28" s="77"/>
      <c r="I28" s="77"/>
      <c r="J28" s="77"/>
      <c r="K28" s="77"/>
      <c r="L28" s="77">
        <v>121.3</v>
      </c>
      <c r="M28" s="77"/>
      <c r="N28" s="65">
        <f>D28+E28+F28+G28+H28+I28+J28+K28+L28+M28</f>
        <v>242.6</v>
      </c>
      <c r="O28" s="66">
        <f t="shared" si="2"/>
        <v>24.259999999999998</v>
      </c>
      <c r="P28" s="67">
        <f t="shared" si="1"/>
        <v>-68.49350649350649</v>
      </c>
    </row>
    <row r="29" spans="1:16" ht="15">
      <c r="A29" s="64">
        <v>27</v>
      </c>
      <c r="B29" s="64" t="s">
        <v>72</v>
      </c>
      <c r="C29" s="90" t="s">
        <v>159</v>
      </c>
      <c r="D29" s="77">
        <v>70</v>
      </c>
      <c r="E29" s="77">
        <v>70</v>
      </c>
      <c r="F29" s="77">
        <v>70</v>
      </c>
      <c r="G29" s="77">
        <v>70</v>
      </c>
      <c r="H29" s="77">
        <v>70</v>
      </c>
      <c r="I29" s="77">
        <v>70</v>
      </c>
      <c r="J29" s="77">
        <v>70</v>
      </c>
      <c r="K29" s="77">
        <v>70</v>
      </c>
      <c r="L29" s="77">
        <v>70</v>
      </c>
      <c r="M29" s="77">
        <v>70</v>
      </c>
      <c r="N29" s="65">
        <f t="shared" si="0"/>
        <v>700</v>
      </c>
      <c r="O29" s="66">
        <f t="shared" si="2"/>
        <v>70</v>
      </c>
      <c r="P29" s="67"/>
    </row>
  </sheetData>
  <sheetProtection/>
  <mergeCells count="7">
    <mergeCell ref="P1:P2"/>
    <mergeCell ref="A1:A2"/>
    <mergeCell ref="B1:B2"/>
    <mergeCell ref="C1:C2"/>
    <mergeCell ref="D1:M1"/>
    <mergeCell ref="N1:N2"/>
    <mergeCell ref="O1:O2"/>
  </mergeCells>
  <printOptions/>
  <pageMargins left="0.17" right="0.17" top="0.32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9">
      <selection activeCell="A38" sqref="A38:Q41"/>
    </sheetView>
  </sheetViews>
  <sheetFormatPr defaultColWidth="9.140625" defaultRowHeight="15"/>
  <cols>
    <col min="1" max="1" width="7.140625" style="0" customWidth="1"/>
    <col min="2" max="2" width="17.00390625" style="0" customWidth="1"/>
    <col min="3" max="3" width="8.140625" style="0" customWidth="1"/>
    <col min="4" max="4" width="17.8515625" style="0" customWidth="1"/>
    <col min="5" max="7" width="7.421875" style="0" customWidth="1"/>
    <col min="8" max="8" width="8.140625" style="0" customWidth="1"/>
    <col min="9" max="9" width="11.140625" style="0" customWidth="1"/>
    <col min="10" max="10" width="7.00390625" style="0" customWidth="1"/>
    <col min="11" max="11" width="7.57421875" style="0" customWidth="1"/>
    <col min="12" max="13" width="7.421875" style="0" customWidth="1"/>
    <col min="14" max="14" width="7.7109375" style="0" customWidth="1"/>
    <col min="15" max="15" width="7.8515625" style="0" customWidth="1"/>
    <col min="16" max="16" width="7.421875" style="0" customWidth="1"/>
    <col min="17" max="17" width="7.00390625" style="0" customWidth="1"/>
  </cols>
  <sheetData>
    <row r="1" spans="1:17" ht="15">
      <c r="A1" s="121" t="s">
        <v>1</v>
      </c>
      <c r="B1" s="122"/>
      <c r="C1" s="12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0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24" t="s">
        <v>160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21.75" customHeight="1">
      <c r="A4" s="128" t="s">
        <v>2</v>
      </c>
      <c r="B4" s="130" t="s">
        <v>3</v>
      </c>
      <c r="C4" s="130" t="s">
        <v>4</v>
      </c>
      <c r="D4" s="130" t="s">
        <v>5</v>
      </c>
      <c r="E4" s="135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39" customHeight="1" thickBot="1">
      <c r="A5" s="129"/>
      <c r="B5" s="131"/>
      <c r="C5" s="131"/>
      <c r="D5" s="131"/>
      <c r="E5" s="136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1.25" customHeight="1">
      <c r="A7" s="127" t="s">
        <v>22</v>
      </c>
      <c r="B7" s="115" t="s">
        <v>21</v>
      </c>
      <c r="C7" s="114">
        <v>250</v>
      </c>
      <c r="D7" s="19" t="s">
        <v>23</v>
      </c>
      <c r="E7" s="20">
        <v>125</v>
      </c>
      <c r="F7" s="108">
        <v>7.8</v>
      </c>
      <c r="G7" s="108">
        <v>7.62</v>
      </c>
      <c r="H7" s="108">
        <v>24.62</v>
      </c>
      <c r="I7" s="108">
        <v>198.3</v>
      </c>
      <c r="J7" s="108">
        <v>0.1</v>
      </c>
      <c r="K7" s="108">
        <v>1.36</v>
      </c>
      <c r="L7" s="108">
        <v>45.9</v>
      </c>
      <c r="M7" s="108">
        <v>0</v>
      </c>
      <c r="N7" s="108">
        <v>240.21</v>
      </c>
      <c r="O7" s="108">
        <v>195.06</v>
      </c>
      <c r="P7" s="108">
        <v>29.4</v>
      </c>
      <c r="Q7" s="113">
        <v>0.37</v>
      </c>
    </row>
    <row r="8" spans="1:17" ht="12.75" customHeight="1">
      <c r="A8" s="103"/>
      <c r="B8" s="116"/>
      <c r="C8" s="101"/>
      <c r="D8" s="3" t="s">
        <v>24</v>
      </c>
      <c r="E8" s="7">
        <v>38.5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2.75" customHeight="1">
      <c r="A9" s="103"/>
      <c r="B9" s="116"/>
      <c r="C9" s="101"/>
      <c r="D9" s="3" t="s">
        <v>25</v>
      </c>
      <c r="E9" s="7">
        <v>6.25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3.5" customHeight="1">
      <c r="A10" s="103"/>
      <c r="B10" s="116"/>
      <c r="C10" s="101"/>
      <c r="D10" s="3" t="s">
        <v>26</v>
      </c>
      <c r="E10" s="7">
        <v>8.75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2.75" customHeight="1">
      <c r="A11" s="104"/>
      <c r="B11" s="117"/>
      <c r="C11" s="112"/>
      <c r="D11" s="3" t="s">
        <v>27</v>
      </c>
      <c r="E11" s="7">
        <v>56.25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21">
        <v>49</v>
      </c>
      <c r="B12" s="10" t="s">
        <v>29</v>
      </c>
      <c r="C12" s="7">
        <v>60</v>
      </c>
      <c r="D12" s="3" t="s">
        <v>30</v>
      </c>
      <c r="E12" s="7">
        <v>60</v>
      </c>
      <c r="F12" s="34">
        <v>5.28</v>
      </c>
      <c r="G12" s="34">
        <v>1.02</v>
      </c>
      <c r="H12" s="34">
        <v>17.64</v>
      </c>
      <c r="I12" s="34">
        <v>100.8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5">
        <v>0</v>
      </c>
    </row>
    <row r="13" spans="1:17" ht="26.25">
      <c r="A13" s="23" t="s">
        <v>32</v>
      </c>
      <c r="B13" s="11" t="s">
        <v>31</v>
      </c>
      <c r="C13" s="7">
        <v>20</v>
      </c>
      <c r="D13" s="45" t="s">
        <v>33</v>
      </c>
      <c r="E13" s="7">
        <v>20</v>
      </c>
      <c r="F13" s="34">
        <v>0</v>
      </c>
      <c r="G13" s="34">
        <v>16.4</v>
      </c>
      <c r="H13" s="34">
        <v>0.2</v>
      </c>
      <c r="I13" s="34">
        <v>150</v>
      </c>
      <c r="J13" s="34">
        <v>0</v>
      </c>
      <c r="K13" s="34">
        <v>0</v>
      </c>
      <c r="L13" s="34">
        <v>118</v>
      </c>
      <c r="M13" s="34">
        <v>0</v>
      </c>
      <c r="N13" s="34">
        <v>2</v>
      </c>
      <c r="O13" s="34">
        <v>4</v>
      </c>
      <c r="P13" s="34">
        <v>0</v>
      </c>
      <c r="Q13" s="35">
        <v>0</v>
      </c>
    </row>
    <row r="14" spans="1:17" ht="15">
      <c r="A14" s="102" t="s">
        <v>34</v>
      </c>
      <c r="B14" s="96" t="s">
        <v>35</v>
      </c>
      <c r="C14" s="100">
        <v>200</v>
      </c>
      <c r="D14" s="3" t="s">
        <v>36</v>
      </c>
      <c r="E14" s="7">
        <v>1</v>
      </c>
      <c r="F14" s="94">
        <v>0.2</v>
      </c>
      <c r="G14" s="94">
        <v>0</v>
      </c>
      <c r="H14" s="94">
        <v>14</v>
      </c>
      <c r="I14" s="94">
        <v>28</v>
      </c>
      <c r="J14" s="94">
        <v>0</v>
      </c>
      <c r="K14" s="94">
        <v>0</v>
      </c>
      <c r="L14" s="94">
        <v>0</v>
      </c>
      <c r="M14" s="94">
        <v>0</v>
      </c>
      <c r="N14" s="94">
        <v>6</v>
      </c>
      <c r="O14" s="94">
        <v>0</v>
      </c>
      <c r="P14" s="94">
        <v>0</v>
      </c>
      <c r="Q14" s="105">
        <v>0.4</v>
      </c>
    </row>
    <row r="15" spans="1:17" ht="15">
      <c r="A15" s="104"/>
      <c r="B15" s="98"/>
      <c r="C15" s="112"/>
      <c r="D15" s="3" t="s">
        <v>26</v>
      </c>
      <c r="E15" s="7">
        <v>15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7"/>
    </row>
    <row r="16" spans="1:17" ht="15">
      <c r="A16" s="68" t="s">
        <v>167</v>
      </c>
      <c r="B16" s="60" t="s">
        <v>165</v>
      </c>
      <c r="C16" s="71">
        <v>40</v>
      </c>
      <c r="D16" s="50" t="s">
        <v>166</v>
      </c>
      <c r="E16" s="4">
        <v>40</v>
      </c>
      <c r="F16" s="69">
        <v>5.1</v>
      </c>
      <c r="G16" s="69">
        <v>4.6</v>
      </c>
      <c r="H16" s="69">
        <v>0.3</v>
      </c>
      <c r="I16" s="69">
        <v>63</v>
      </c>
      <c r="J16" s="69">
        <v>0.03</v>
      </c>
      <c r="K16" s="69">
        <v>0</v>
      </c>
      <c r="L16" s="69">
        <v>0.1</v>
      </c>
      <c r="M16" s="69">
        <v>0</v>
      </c>
      <c r="N16" s="69">
        <v>22</v>
      </c>
      <c r="O16" s="69">
        <v>76.8</v>
      </c>
      <c r="P16" s="69">
        <v>4.8</v>
      </c>
      <c r="Q16" s="70">
        <v>1</v>
      </c>
    </row>
    <row r="17" spans="1:17" ht="15.75" thickBot="1">
      <c r="A17" s="24"/>
      <c r="B17" s="25" t="s">
        <v>37</v>
      </c>
      <c r="C17" s="26">
        <f>C7+C12+C13+C14+C16</f>
        <v>570</v>
      </c>
      <c r="D17" s="25"/>
      <c r="E17" s="25"/>
      <c r="F17" s="32">
        <f aca="true" t="shared" si="0" ref="F17:Q17">F7+F12+F13+F14+F16</f>
        <v>18.38</v>
      </c>
      <c r="G17" s="32">
        <f t="shared" si="0"/>
        <v>29.64</v>
      </c>
      <c r="H17" s="32">
        <f t="shared" si="0"/>
        <v>56.760000000000005</v>
      </c>
      <c r="I17" s="32">
        <f t="shared" si="0"/>
        <v>540.1</v>
      </c>
      <c r="J17" s="32">
        <f t="shared" si="0"/>
        <v>0.13</v>
      </c>
      <c r="K17" s="32">
        <f t="shared" si="0"/>
        <v>1.36</v>
      </c>
      <c r="L17" s="32">
        <f t="shared" si="0"/>
        <v>164</v>
      </c>
      <c r="M17" s="32">
        <f t="shared" si="0"/>
        <v>0</v>
      </c>
      <c r="N17" s="32">
        <f t="shared" si="0"/>
        <v>270.21000000000004</v>
      </c>
      <c r="O17" s="32">
        <f t="shared" si="0"/>
        <v>275.86</v>
      </c>
      <c r="P17" s="32">
        <f t="shared" si="0"/>
        <v>34.199999999999996</v>
      </c>
      <c r="Q17" s="33">
        <f t="shared" si="0"/>
        <v>1.77</v>
      </c>
    </row>
    <row r="18" spans="1:17" ht="15.75" thickBot="1">
      <c r="A18" s="118" t="s">
        <v>38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0"/>
    </row>
    <row r="19" spans="1:17" ht="30.75" customHeight="1">
      <c r="A19" s="127" t="s">
        <v>40</v>
      </c>
      <c r="B19" s="115" t="s">
        <v>44</v>
      </c>
      <c r="C19" s="114">
        <v>140</v>
      </c>
      <c r="D19" s="27" t="s">
        <v>41</v>
      </c>
      <c r="E19" s="20">
        <v>110.6</v>
      </c>
      <c r="F19" s="108">
        <v>1.97</v>
      </c>
      <c r="G19" s="108">
        <v>7.11</v>
      </c>
      <c r="H19" s="108">
        <v>13</v>
      </c>
      <c r="I19" s="108">
        <v>122.36</v>
      </c>
      <c r="J19" s="108">
        <v>0.04</v>
      </c>
      <c r="K19" s="108">
        <v>45.43</v>
      </c>
      <c r="L19" s="108">
        <v>0</v>
      </c>
      <c r="M19" s="108">
        <v>0</v>
      </c>
      <c r="N19" s="108">
        <v>52.3</v>
      </c>
      <c r="O19" s="108">
        <v>39</v>
      </c>
      <c r="P19" s="108">
        <v>21.22</v>
      </c>
      <c r="Q19" s="113">
        <v>0.71</v>
      </c>
    </row>
    <row r="20" spans="1:17" ht="15">
      <c r="A20" s="103"/>
      <c r="B20" s="116"/>
      <c r="C20" s="101"/>
      <c r="D20" s="3" t="s">
        <v>42</v>
      </c>
      <c r="E20" s="7">
        <v>14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106"/>
    </row>
    <row r="21" spans="1:17" ht="15">
      <c r="A21" s="103"/>
      <c r="B21" s="116"/>
      <c r="C21" s="101"/>
      <c r="D21" s="3" t="s">
        <v>26</v>
      </c>
      <c r="E21" s="7">
        <v>7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06"/>
    </row>
    <row r="22" spans="1:17" ht="16.5" customHeight="1">
      <c r="A22" s="103"/>
      <c r="B22" s="117"/>
      <c r="C22" s="101"/>
      <c r="D22" s="30" t="s">
        <v>43</v>
      </c>
      <c r="E22" s="4">
        <v>7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06"/>
    </row>
    <row r="23" spans="1:17" ht="27" customHeight="1">
      <c r="A23" s="102" t="s">
        <v>49</v>
      </c>
      <c r="B23" s="140" t="s">
        <v>50</v>
      </c>
      <c r="C23" s="100">
        <v>300</v>
      </c>
      <c r="D23" s="2" t="s">
        <v>45</v>
      </c>
      <c r="E23" s="7">
        <v>48</v>
      </c>
      <c r="F23" s="94">
        <v>10.33</v>
      </c>
      <c r="G23" s="94">
        <v>10.08</v>
      </c>
      <c r="H23" s="94">
        <v>17.21</v>
      </c>
      <c r="I23" s="94">
        <v>200.7</v>
      </c>
      <c r="J23" s="94">
        <v>0.12</v>
      </c>
      <c r="K23" s="94">
        <v>10.93</v>
      </c>
      <c r="L23" s="94">
        <v>18</v>
      </c>
      <c r="M23" s="94">
        <v>0</v>
      </c>
      <c r="N23" s="94">
        <v>54.36</v>
      </c>
      <c r="O23" s="94">
        <v>211.83</v>
      </c>
      <c r="P23" s="94">
        <v>56.82</v>
      </c>
      <c r="Q23" s="105">
        <v>1.51</v>
      </c>
    </row>
    <row r="24" spans="1:17" ht="15">
      <c r="A24" s="103"/>
      <c r="B24" s="116"/>
      <c r="C24" s="101"/>
      <c r="D24" s="3" t="s">
        <v>46</v>
      </c>
      <c r="E24" s="7">
        <v>84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06"/>
    </row>
    <row r="25" spans="1:17" ht="15">
      <c r="A25" s="103"/>
      <c r="B25" s="116"/>
      <c r="C25" s="101"/>
      <c r="D25" s="3" t="s">
        <v>42</v>
      </c>
      <c r="E25" s="7">
        <v>19.5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6"/>
    </row>
    <row r="26" spans="1:17" ht="15">
      <c r="A26" s="103"/>
      <c r="B26" s="116"/>
      <c r="C26" s="101"/>
      <c r="D26" s="3" t="s">
        <v>47</v>
      </c>
      <c r="E26" s="7">
        <v>9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3"/>
      <c r="B27" s="116"/>
      <c r="C27" s="101"/>
      <c r="D27" s="3" t="s">
        <v>48</v>
      </c>
      <c r="E27" s="7">
        <v>6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06"/>
    </row>
    <row r="28" spans="1:17" ht="15">
      <c r="A28" s="103"/>
      <c r="B28" s="116"/>
      <c r="C28" s="101"/>
      <c r="D28" s="3" t="s">
        <v>25</v>
      </c>
      <c r="E28" s="7">
        <v>4.56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4"/>
      <c r="B29" s="117"/>
      <c r="C29" s="112"/>
      <c r="D29" s="3" t="s">
        <v>27</v>
      </c>
      <c r="E29" s="7">
        <v>240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7"/>
    </row>
    <row r="30" spans="1:17" ht="14.25" customHeight="1">
      <c r="A30" s="103" t="s">
        <v>51</v>
      </c>
      <c r="B30" s="116" t="s">
        <v>52</v>
      </c>
      <c r="C30" s="101">
        <v>200</v>
      </c>
      <c r="D30" s="31" t="s">
        <v>53</v>
      </c>
      <c r="E30" s="5">
        <v>68</v>
      </c>
      <c r="F30" s="95">
        <v>7.36</v>
      </c>
      <c r="G30" s="95">
        <v>6.02</v>
      </c>
      <c r="H30" s="95">
        <v>35.26</v>
      </c>
      <c r="I30" s="95">
        <v>224.6</v>
      </c>
      <c r="J30" s="95">
        <v>0.08</v>
      </c>
      <c r="K30" s="95">
        <v>0</v>
      </c>
      <c r="L30" s="95">
        <v>28</v>
      </c>
      <c r="M30" s="95">
        <v>0</v>
      </c>
      <c r="N30" s="95">
        <v>6.48</v>
      </c>
      <c r="O30" s="95">
        <v>49.56</v>
      </c>
      <c r="P30" s="95">
        <v>28.16</v>
      </c>
      <c r="Q30" s="106">
        <v>1.48</v>
      </c>
    </row>
    <row r="31" spans="1:17" ht="15">
      <c r="A31" s="104"/>
      <c r="B31" s="117"/>
      <c r="C31" s="112"/>
      <c r="D31" s="3" t="s">
        <v>25</v>
      </c>
      <c r="E31" s="7">
        <v>7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7"/>
    </row>
    <row r="32" spans="1:17" ht="25.5">
      <c r="A32" s="102" t="s">
        <v>93</v>
      </c>
      <c r="B32" s="96" t="s">
        <v>192</v>
      </c>
      <c r="C32" s="100">
        <v>100</v>
      </c>
      <c r="D32" s="46" t="s">
        <v>95</v>
      </c>
      <c r="E32" s="7">
        <v>74</v>
      </c>
      <c r="F32" s="94">
        <v>15.55</v>
      </c>
      <c r="G32" s="94">
        <v>11.55</v>
      </c>
      <c r="H32" s="94">
        <v>15.7</v>
      </c>
      <c r="I32" s="94">
        <v>228.75</v>
      </c>
      <c r="J32" s="94">
        <v>0.1</v>
      </c>
      <c r="K32" s="94">
        <v>0.15</v>
      </c>
      <c r="L32" s="94">
        <v>28.75</v>
      </c>
      <c r="M32" s="94">
        <v>0</v>
      </c>
      <c r="N32" s="94">
        <v>43.75</v>
      </c>
      <c r="O32" s="94">
        <v>166.38</v>
      </c>
      <c r="P32" s="94">
        <v>32.13</v>
      </c>
      <c r="Q32" s="94">
        <v>1.5</v>
      </c>
    </row>
    <row r="33" spans="1:17" ht="15">
      <c r="A33" s="103"/>
      <c r="B33" s="97"/>
      <c r="C33" s="101"/>
      <c r="D33" s="10" t="s">
        <v>29</v>
      </c>
      <c r="E33" s="7">
        <v>18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5">
      <c r="A34" s="103"/>
      <c r="B34" s="97"/>
      <c r="C34" s="101"/>
      <c r="D34" s="10" t="s">
        <v>96</v>
      </c>
      <c r="E34" s="7">
        <v>24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5">
      <c r="A35" s="103"/>
      <c r="B35" s="97"/>
      <c r="C35" s="101"/>
      <c r="D35" s="10" t="s">
        <v>97</v>
      </c>
      <c r="E35" s="7">
        <v>10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5">
      <c r="A36" s="103"/>
      <c r="B36" s="97"/>
      <c r="C36" s="101"/>
      <c r="D36" s="10" t="s">
        <v>43</v>
      </c>
      <c r="E36" s="7">
        <v>6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5">
      <c r="A37" s="103"/>
      <c r="B37" s="98"/>
      <c r="C37" s="101"/>
      <c r="D37" s="10" t="s">
        <v>98</v>
      </c>
      <c r="E37" s="7">
        <v>99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5">
      <c r="A38" s="102" t="s">
        <v>54</v>
      </c>
      <c r="B38" s="140" t="s">
        <v>55</v>
      </c>
      <c r="C38" s="100">
        <v>200</v>
      </c>
      <c r="D38" s="2" t="s">
        <v>56</v>
      </c>
      <c r="E38" s="7">
        <v>20</v>
      </c>
      <c r="F38" s="94">
        <v>0.04</v>
      </c>
      <c r="G38" s="94">
        <v>0</v>
      </c>
      <c r="H38" s="94">
        <v>24.76</v>
      </c>
      <c r="I38" s="94">
        <v>94.2</v>
      </c>
      <c r="J38" s="94">
        <v>0.01</v>
      </c>
      <c r="K38" s="94">
        <v>1.08</v>
      </c>
      <c r="L38" s="94">
        <v>0</v>
      </c>
      <c r="M38" s="94">
        <v>0</v>
      </c>
      <c r="N38" s="94">
        <v>6.4</v>
      </c>
      <c r="O38" s="94">
        <v>3.6</v>
      </c>
      <c r="P38" s="94">
        <v>0</v>
      </c>
      <c r="Q38" s="105">
        <v>0.18</v>
      </c>
    </row>
    <row r="39" spans="1:17" ht="15">
      <c r="A39" s="103"/>
      <c r="B39" s="116"/>
      <c r="C39" s="101"/>
      <c r="D39" s="3" t="s">
        <v>27</v>
      </c>
      <c r="E39" s="7">
        <v>200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106"/>
    </row>
    <row r="40" spans="1:17" ht="15">
      <c r="A40" s="103"/>
      <c r="B40" s="116"/>
      <c r="C40" s="101"/>
      <c r="D40" s="3" t="s">
        <v>26</v>
      </c>
      <c r="E40" s="7">
        <v>20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106"/>
    </row>
    <row r="41" spans="1:17" ht="15">
      <c r="A41" s="104"/>
      <c r="B41" s="117"/>
      <c r="C41" s="112"/>
      <c r="D41" s="3" t="s">
        <v>57</v>
      </c>
      <c r="E41" s="7">
        <v>0.2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7"/>
    </row>
    <row r="42" spans="1:17" ht="30" customHeight="1">
      <c r="A42" s="21">
        <v>50</v>
      </c>
      <c r="B42" s="2" t="s">
        <v>58</v>
      </c>
      <c r="C42" s="7">
        <v>120</v>
      </c>
      <c r="D42" s="6" t="s">
        <v>59</v>
      </c>
      <c r="E42" s="7">
        <v>120</v>
      </c>
      <c r="F42" s="34">
        <v>7.92</v>
      </c>
      <c r="G42" s="34">
        <v>1.44</v>
      </c>
      <c r="H42" s="34">
        <v>40.08</v>
      </c>
      <c r="I42" s="34">
        <v>198</v>
      </c>
      <c r="J42" s="34">
        <v>0.216</v>
      </c>
      <c r="K42" s="34">
        <v>0</v>
      </c>
      <c r="L42" s="34">
        <v>0</v>
      </c>
      <c r="M42" s="34">
        <v>0</v>
      </c>
      <c r="N42" s="34">
        <v>42</v>
      </c>
      <c r="O42" s="34">
        <v>0</v>
      </c>
      <c r="P42" s="34">
        <v>0</v>
      </c>
      <c r="Q42" s="35">
        <v>4.68</v>
      </c>
    </row>
    <row r="43" spans="1:17" ht="15">
      <c r="A43" s="21">
        <v>49</v>
      </c>
      <c r="B43" s="10" t="s">
        <v>29</v>
      </c>
      <c r="C43" s="7">
        <v>120</v>
      </c>
      <c r="D43" s="10" t="s">
        <v>30</v>
      </c>
      <c r="E43" s="7">
        <v>120</v>
      </c>
      <c r="F43" s="34">
        <v>10.56</v>
      </c>
      <c r="G43" s="34">
        <v>2.04</v>
      </c>
      <c r="H43" s="34">
        <v>35.28</v>
      </c>
      <c r="I43" s="34">
        <v>201.6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5">
        <v>0</v>
      </c>
    </row>
    <row r="44" spans="1:17" ht="15">
      <c r="A44" s="21"/>
      <c r="B44" s="10" t="s">
        <v>171</v>
      </c>
      <c r="C44" s="7">
        <v>7</v>
      </c>
      <c r="D44" s="7"/>
      <c r="E44" s="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2"/>
    </row>
    <row r="45" spans="1:17" ht="15">
      <c r="A45" s="21" t="s">
        <v>130</v>
      </c>
      <c r="B45" s="10" t="s">
        <v>168</v>
      </c>
      <c r="C45" s="7">
        <v>100</v>
      </c>
      <c r="D45" s="7"/>
      <c r="E45" s="7"/>
      <c r="F45" s="79">
        <v>0.4</v>
      </c>
      <c r="G45" s="79">
        <v>0.3</v>
      </c>
      <c r="H45" s="79">
        <v>10.3</v>
      </c>
      <c r="I45" s="79">
        <v>47</v>
      </c>
      <c r="J45" s="79">
        <v>0.02</v>
      </c>
      <c r="K45" s="79">
        <v>5</v>
      </c>
      <c r="L45" s="79">
        <v>0</v>
      </c>
      <c r="M45" s="79">
        <v>0</v>
      </c>
      <c r="N45" s="79">
        <v>8</v>
      </c>
      <c r="O45" s="79">
        <v>96.1</v>
      </c>
      <c r="P45" s="79">
        <v>0</v>
      </c>
      <c r="Q45" s="80">
        <v>2.3</v>
      </c>
    </row>
    <row r="46" spans="1:17" ht="15">
      <c r="A46" s="28"/>
      <c r="B46" s="12" t="s">
        <v>37</v>
      </c>
      <c r="C46" s="9">
        <f>C19+C23+C30+C32+C38+C42+C43+C44+C45</f>
        <v>1287</v>
      </c>
      <c r="D46" s="8"/>
      <c r="E46" s="8"/>
      <c r="F46" s="38">
        <f aca="true" t="shared" si="1" ref="F46:Q46">F19+F23+F30+F32+F38+F42+F43+F44+F45</f>
        <v>54.13</v>
      </c>
      <c r="G46" s="38">
        <f t="shared" si="1"/>
        <v>38.54</v>
      </c>
      <c r="H46" s="38">
        <f t="shared" si="1"/>
        <v>191.59</v>
      </c>
      <c r="I46" s="38">
        <f t="shared" si="1"/>
        <v>1317.21</v>
      </c>
      <c r="J46" s="36">
        <f t="shared" si="1"/>
        <v>0.586</v>
      </c>
      <c r="K46" s="38">
        <f t="shared" si="1"/>
        <v>62.589999999999996</v>
      </c>
      <c r="L46" s="38">
        <f t="shared" si="1"/>
        <v>74.75</v>
      </c>
      <c r="M46" s="38">
        <f t="shared" si="1"/>
        <v>0</v>
      </c>
      <c r="N46" s="38">
        <f t="shared" si="1"/>
        <v>213.29</v>
      </c>
      <c r="O46" s="38">
        <f t="shared" si="1"/>
        <v>566.47</v>
      </c>
      <c r="P46" s="38">
        <f t="shared" si="1"/>
        <v>138.32999999999998</v>
      </c>
      <c r="Q46" s="39">
        <f t="shared" si="1"/>
        <v>12.36</v>
      </c>
    </row>
    <row r="47" spans="1:17" ht="15.75" thickBot="1">
      <c r="A47" s="24"/>
      <c r="B47" s="25" t="s">
        <v>61</v>
      </c>
      <c r="C47" s="26">
        <f>C17+C46</f>
        <v>1857</v>
      </c>
      <c r="D47" s="25"/>
      <c r="E47" s="25"/>
      <c r="F47" s="32">
        <f>F17+F46</f>
        <v>72.51</v>
      </c>
      <c r="G47" s="32">
        <f aca="true" t="shared" si="2" ref="G47:Q47">G17+G46</f>
        <v>68.18</v>
      </c>
      <c r="H47" s="32">
        <f t="shared" si="2"/>
        <v>248.35000000000002</v>
      </c>
      <c r="I47" s="32">
        <f t="shared" si="2"/>
        <v>1857.31</v>
      </c>
      <c r="J47" s="37">
        <f t="shared" si="2"/>
        <v>0.716</v>
      </c>
      <c r="K47" s="32">
        <f t="shared" si="2"/>
        <v>63.949999999999996</v>
      </c>
      <c r="L47" s="32">
        <f t="shared" si="2"/>
        <v>238.75</v>
      </c>
      <c r="M47" s="32">
        <f t="shared" si="2"/>
        <v>0</v>
      </c>
      <c r="N47" s="32">
        <f t="shared" si="2"/>
        <v>483.5</v>
      </c>
      <c r="O47" s="32">
        <f t="shared" si="2"/>
        <v>842.33</v>
      </c>
      <c r="P47" s="32">
        <f t="shared" si="2"/>
        <v>172.52999999999997</v>
      </c>
      <c r="Q47" s="33">
        <f t="shared" si="2"/>
        <v>14.129999999999999</v>
      </c>
    </row>
    <row r="48" spans="1:17" ht="15.75" thickBot="1">
      <c r="A48" s="109" t="s">
        <v>62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1"/>
    </row>
    <row r="49" spans="1:17" ht="15">
      <c r="A49" s="88">
        <v>51</v>
      </c>
      <c r="B49" s="19" t="s">
        <v>63</v>
      </c>
      <c r="C49" s="20">
        <v>20</v>
      </c>
      <c r="D49" s="19" t="s">
        <v>66</v>
      </c>
      <c r="E49" s="20">
        <v>20</v>
      </c>
      <c r="F49" s="40">
        <v>1.5</v>
      </c>
      <c r="G49" s="40">
        <v>2</v>
      </c>
      <c r="H49" s="40">
        <v>14.9</v>
      </c>
      <c r="I49" s="40">
        <v>83.4</v>
      </c>
      <c r="J49" s="40">
        <v>0</v>
      </c>
      <c r="K49" s="40">
        <v>0</v>
      </c>
      <c r="L49" s="40">
        <v>0</v>
      </c>
      <c r="M49" s="40">
        <v>0</v>
      </c>
      <c r="N49" s="40">
        <v>5.8</v>
      </c>
      <c r="O49" s="40">
        <v>7.2</v>
      </c>
      <c r="P49" s="40">
        <v>2</v>
      </c>
      <c r="Q49" s="41">
        <v>0.3</v>
      </c>
    </row>
    <row r="50" spans="1:17" ht="15">
      <c r="A50" s="102" t="s">
        <v>64</v>
      </c>
      <c r="B50" s="96" t="s">
        <v>65</v>
      </c>
      <c r="C50" s="100">
        <v>200</v>
      </c>
      <c r="D50" s="3" t="s">
        <v>67</v>
      </c>
      <c r="E50" s="7">
        <v>6</v>
      </c>
      <c r="F50" s="94">
        <v>3.52</v>
      </c>
      <c r="G50" s="94">
        <v>3.72</v>
      </c>
      <c r="H50" s="94">
        <v>25.49</v>
      </c>
      <c r="I50" s="94">
        <v>145.2</v>
      </c>
      <c r="J50" s="94">
        <v>0.04</v>
      </c>
      <c r="K50" s="94">
        <v>1.3</v>
      </c>
      <c r="L50" s="94">
        <v>0.01</v>
      </c>
      <c r="M50" s="94">
        <v>0</v>
      </c>
      <c r="N50" s="94">
        <v>122</v>
      </c>
      <c r="O50" s="94">
        <v>90</v>
      </c>
      <c r="P50" s="94">
        <v>14</v>
      </c>
      <c r="Q50" s="105">
        <v>0.56</v>
      </c>
    </row>
    <row r="51" spans="1:17" ht="15">
      <c r="A51" s="103"/>
      <c r="B51" s="97"/>
      <c r="C51" s="101"/>
      <c r="D51" s="3" t="s">
        <v>26</v>
      </c>
      <c r="E51" s="7">
        <v>20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106"/>
    </row>
    <row r="52" spans="1:17" ht="15">
      <c r="A52" s="104"/>
      <c r="B52" s="98"/>
      <c r="C52" s="112"/>
      <c r="D52" s="3" t="s">
        <v>23</v>
      </c>
      <c r="E52" s="7">
        <v>200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7"/>
    </row>
    <row r="53" spans="1:17" ht="15.75" thickBot="1">
      <c r="A53" s="24"/>
      <c r="B53" s="25" t="s">
        <v>37</v>
      </c>
      <c r="C53" s="25">
        <f>C49+C50</f>
        <v>220</v>
      </c>
      <c r="D53" s="25"/>
      <c r="E53" s="25"/>
      <c r="F53" s="32">
        <f>F49+F50</f>
        <v>5.02</v>
      </c>
      <c r="G53" s="32">
        <f aca="true" t="shared" si="3" ref="G53:Q53">G49+G50</f>
        <v>5.720000000000001</v>
      </c>
      <c r="H53" s="32">
        <f t="shared" si="3"/>
        <v>40.39</v>
      </c>
      <c r="I53" s="32">
        <f t="shared" si="3"/>
        <v>228.6</v>
      </c>
      <c r="J53" s="32">
        <f t="shared" si="3"/>
        <v>0.04</v>
      </c>
      <c r="K53" s="32">
        <f t="shared" si="3"/>
        <v>1.3</v>
      </c>
      <c r="L53" s="32">
        <f t="shared" si="3"/>
        <v>0.01</v>
      </c>
      <c r="M53" s="32">
        <f t="shared" si="3"/>
        <v>0</v>
      </c>
      <c r="N53" s="32">
        <f t="shared" si="3"/>
        <v>127.8</v>
      </c>
      <c r="O53" s="32">
        <f t="shared" si="3"/>
        <v>97.2</v>
      </c>
      <c r="P53" s="32">
        <f t="shared" si="3"/>
        <v>16</v>
      </c>
      <c r="Q53" s="33">
        <f t="shared" si="3"/>
        <v>0.8600000000000001</v>
      </c>
    </row>
    <row r="54" ht="15.75" thickBot="1"/>
    <row r="55" spans="2:5" ht="15">
      <c r="B55" s="137" t="s">
        <v>23</v>
      </c>
      <c r="C55" s="138"/>
      <c r="D55" s="139"/>
      <c r="E55" s="42">
        <v>349</v>
      </c>
    </row>
    <row r="56" spans="2:5" ht="15">
      <c r="B56" s="91" t="s">
        <v>25</v>
      </c>
      <c r="C56" s="92"/>
      <c r="D56" s="93"/>
      <c r="E56" s="43">
        <v>37.81</v>
      </c>
    </row>
    <row r="57" spans="2:5" ht="15">
      <c r="B57" s="91" t="s">
        <v>43</v>
      </c>
      <c r="C57" s="92"/>
      <c r="D57" s="93"/>
      <c r="E57" s="43">
        <v>13</v>
      </c>
    </row>
    <row r="58" spans="2:5" ht="15">
      <c r="B58" s="91" t="s">
        <v>70</v>
      </c>
      <c r="C58" s="92"/>
      <c r="D58" s="93"/>
      <c r="E58" s="43">
        <v>48</v>
      </c>
    </row>
    <row r="59" spans="2:5" ht="15">
      <c r="B59" s="91" t="s">
        <v>190</v>
      </c>
      <c r="C59" s="92"/>
      <c r="D59" s="93"/>
      <c r="E59" s="43">
        <v>74</v>
      </c>
    </row>
    <row r="60" spans="2:5" ht="15">
      <c r="B60" s="91" t="s">
        <v>24</v>
      </c>
      <c r="C60" s="92"/>
      <c r="D60" s="93"/>
      <c r="E60" s="43">
        <v>38.5</v>
      </c>
    </row>
    <row r="61" spans="2:5" ht="15">
      <c r="B61" s="91" t="s">
        <v>48</v>
      </c>
      <c r="C61" s="92"/>
      <c r="D61" s="93"/>
      <c r="E61" s="43">
        <v>6</v>
      </c>
    </row>
    <row r="62" spans="2:5" ht="15">
      <c r="B62" s="91" t="s">
        <v>53</v>
      </c>
      <c r="C62" s="92"/>
      <c r="D62" s="93"/>
      <c r="E62" s="43">
        <v>68</v>
      </c>
    </row>
    <row r="63" spans="2:5" ht="15">
      <c r="B63" s="91" t="s">
        <v>26</v>
      </c>
      <c r="C63" s="92"/>
      <c r="D63" s="93"/>
      <c r="E63" s="43">
        <v>70.75</v>
      </c>
    </row>
    <row r="64" spans="2:5" ht="15">
      <c r="B64" s="91" t="s">
        <v>29</v>
      </c>
      <c r="C64" s="92"/>
      <c r="D64" s="93"/>
      <c r="E64" s="43">
        <v>198</v>
      </c>
    </row>
    <row r="65" spans="2:5" ht="15">
      <c r="B65" s="91" t="s">
        <v>59</v>
      </c>
      <c r="C65" s="92"/>
      <c r="D65" s="93"/>
      <c r="E65" s="43">
        <v>120</v>
      </c>
    </row>
    <row r="66" spans="2:5" ht="15">
      <c r="B66" s="91" t="s">
        <v>68</v>
      </c>
      <c r="C66" s="92"/>
      <c r="D66" s="93"/>
      <c r="E66" s="43">
        <v>1</v>
      </c>
    </row>
    <row r="67" spans="2:5" ht="15">
      <c r="B67" s="91" t="s">
        <v>71</v>
      </c>
      <c r="C67" s="92"/>
      <c r="D67" s="93"/>
      <c r="E67" s="43">
        <v>6</v>
      </c>
    </row>
    <row r="68" spans="2:5" ht="15">
      <c r="B68" s="91" t="s">
        <v>172</v>
      </c>
      <c r="C68" s="92"/>
      <c r="D68" s="93"/>
      <c r="E68" s="43">
        <v>7</v>
      </c>
    </row>
    <row r="69" spans="2:5" ht="15">
      <c r="B69" s="91" t="s">
        <v>66</v>
      </c>
      <c r="C69" s="92"/>
      <c r="D69" s="93"/>
      <c r="E69" s="43">
        <v>20</v>
      </c>
    </row>
    <row r="70" spans="2:5" ht="15">
      <c r="B70" s="91" t="s">
        <v>56</v>
      </c>
      <c r="C70" s="92"/>
      <c r="D70" s="93"/>
      <c r="E70" s="43">
        <v>20</v>
      </c>
    </row>
    <row r="71" spans="2:5" ht="15">
      <c r="B71" s="91" t="s">
        <v>191</v>
      </c>
      <c r="C71" s="92"/>
      <c r="D71" s="93"/>
      <c r="E71" s="43">
        <v>10</v>
      </c>
    </row>
    <row r="72" spans="2:5" ht="15">
      <c r="B72" s="91" t="s">
        <v>46</v>
      </c>
      <c r="C72" s="92"/>
      <c r="D72" s="93"/>
      <c r="E72" s="43">
        <v>84</v>
      </c>
    </row>
    <row r="73" spans="2:5" ht="15">
      <c r="B73" s="91" t="s">
        <v>42</v>
      </c>
      <c r="C73" s="92"/>
      <c r="D73" s="93"/>
      <c r="E73" s="43">
        <v>33.5</v>
      </c>
    </row>
    <row r="74" spans="2:5" ht="15">
      <c r="B74" s="91" t="s">
        <v>47</v>
      </c>
      <c r="C74" s="92"/>
      <c r="D74" s="93"/>
      <c r="E74" s="43">
        <v>9</v>
      </c>
    </row>
    <row r="75" spans="2:5" ht="15">
      <c r="B75" s="91" t="s">
        <v>166</v>
      </c>
      <c r="C75" s="92"/>
      <c r="D75" s="93"/>
      <c r="E75" s="43">
        <v>40</v>
      </c>
    </row>
    <row r="76" spans="2:5" ht="15">
      <c r="B76" s="91" t="s">
        <v>168</v>
      </c>
      <c r="C76" s="92"/>
      <c r="D76" s="93"/>
      <c r="E76" s="43">
        <v>100</v>
      </c>
    </row>
    <row r="77" spans="2:5" ht="15">
      <c r="B77" s="91" t="s">
        <v>69</v>
      </c>
      <c r="C77" s="92"/>
      <c r="D77" s="93"/>
      <c r="E77" s="43">
        <v>110.6</v>
      </c>
    </row>
    <row r="78" spans="2:5" ht="15">
      <c r="B78" s="91" t="s">
        <v>57</v>
      </c>
      <c r="C78" s="92"/>
      <c r="D78" s="93"/>
      <c r="E78" s="43">
        <v>0.2</v>
      </c>
    </row>
    <row r="79" spans="2:5" ht="15.75" thickBot="1">
      <c r="B79" s="141" t="s">
        <v>72</v>
      </c>
      <c r="C79" s="142"/>
      <c r="D79" s="143"/>
      <c r="E79" s="44" t="s">
        <v>159</v>
      </c>
    </row>
  </sheetData>
  <sheetProtection/>
  <mergeCells count="160">
    <mergeCell ref="B77:D77"/>
    <mergeCell ref="B73:D73"/>
    <mergeCell ref="B57:D57"/>
    <mergeCell ref="B58:D58"/>
    <mergeCell ref="B72:D72"/>
    <mergeCell ref="B60:D60"/>
    <mergeCell ref="B63:D63"/>
    <mergeCell ref="B59:D59"/>
    <mergeCell ref="B70:D70"/>
    <mergeCell ref="B69:D69"/>
    <mergeCell ref="B78:D78"/>
    <mergeCell ref="B79:D79"/>
    <mergeCell ref="N4:Q4"/>
    <mergeCell ref="F4:H4"/>
    <mergeCell ref="P50:P52"/>
    <mergeCell ref="Q50:Q52"/>
    <mergeCell ref="P14:P15"/>
    <mergeCell ref="B74:D74"/>
    <mergeCell ref="F14:F15"/>
    <mergeCell ref="B65:D65"/>
    <mergeCell ref="C7:C11"/>
    <mergeCell ref="G7:G11"/>
    <mergeCell ref="B14:B15"/>
    <mergeCell ref="F19:F22"/>
    <mergeCell ref="B19:B22"/>
    <mergeCell ref="G23:G29"/>
    <mergeCell ref="C14:C15"/>
    <mergeCell ref="G19:G22"/>
    <mergeCell ref="B23:B29"/>
    <mergeCell ref="A23:A29"/>
    <mergeCell ref="A19:A22"/>
    <mergeCell ref="B55:D55"/>
    <mergeCell ref="F23:F29"/>
    <mergeCell ref="B38:B41"/>
    <mergeCell ref="C38:C41"/>
    <mergeCell ref="A32:A37"/>
    <mergeCell ref="L14:L15"/>
    <mergeCell ref="M14:M15"/>
    <mergeCell ref="N14:N15"/>
    <mergeCell ref="J23:J29"/>
    <mergeCell ref="K23:K29"/>
    <mergeCell ref="A30:A31"/>
    <mergeCell ref="B30:B31"/>
    <mergeCell ref="C30:C31"/>
    <mergeCell ref="G14:G15"/>
    <mergeCell ref="A14:A15"/>
    <mergeCell ref="B4:B5"/>
    <mergeCell ref="A6:P6"/>
    <mergeCell ref="I4:I5"/>
    <mergeCell ref="J4:M4"/>
    <mergeCell ref="C4:C5"/>
    <mergeCell ref="D4:D5"/>
    <mergeCell ref="E4:E5"/>
    <mergeCell ref="A1:C1"/>
    <mergeCell ref="A2:C2"/>
    <mergeCell ref="A3:C3"/>
    <mergeCell ref="N7:N11"/>
    <mergeCell ref="A7:A11"/>
    <mergeCell ref="F7:F11"/>
    <mergeCell ref="H7:H11"/>
    <mergeCell ref="I7:I11"/>
    <mergeCell ref="J7:J11"/>
    <mergeCell ref="A4:A5"/>
    <mergeCell ref="K7:K11"/>
    <mergeCell ref="L7:L11"/>
    <mergeCell ref="M7:M11"/>
    <mergeCell ref="B7:B11"/>
    <mergeCell ref="A18:Q18"/>
    <mergeCell ref="H14:H15"/>
    <mergeCell ref="O14:O15"/>
    <mergeCell ref="I14:I15"/>
    <mergeCell ref="J14:J15"/>
    <mergeCell ref="K14:K15"/>
    <mergeCell ref="H19:H22"/>
    <mergeCell ref="O7:O11"/>
    <mergeCell ref="P7:P11"/>
    <mergeCell ref="Q7:Q11"/>
    <mergeCell ref="Q14:Q15"/>
    <mergeCell ref="C23:C29"/>
    <mergeCell ref="P19:P22"/>
    <mergeCell ref="I19:I22"/>
    <mergeCell ref="J19:J22"/>
    <mergeCell ref="C19:C22"/>
    <mergeCell ref="H23:H29"/>
    <mergeCell ref="I23:I29"/>
    <mergeCell ref="J30:J31"/>
    <mergeCell ref="F30:F31"/>
    <mergeCell ref="G30:G31"/>
    <mergeCell ref="H30:H31"/>
    <mergeCell ref="I30:I31"/>
    <mergeCell ref="K19:K22"/>
    <mergeCell ref="Q30:Q31"/>
    <mergeCell ref="K30:K31"/>
    <mergeCell ref="L30:L31"/>
    <mergeCell ref="M30:M31"/>
    <mergeCell ref="N30:N31"/>
    <mergeCell ref="O30:O31"/>
    <mergeCell ref="Q19:Q22"/>
    <mergeCell ref="O23:O29"/>
    <mergeCell ref="P23:P29"/>
    <mergeCell ref="Q23:Q29"/>
    <mergeCell ref="A50:A52"/>
    <mergeCell ref="B50:B52"/>
    <mergeCell ref="C50:C52"/>
    <mergeCell ref="F50:F52"/>
    <mergeCell ref="L23:L29"/>
    <mergeCell ref="M23:M29"/>
    <mergeCell ref="N23:N29"/>
    <mergeCell ref="P30:P31"/>
    <mergeCell ref="P38:P41"/>
    <mergeCell ref="L19:L22"/>
    <mergeCell ref="M19:M22"/>
    <mergeCell ref="N19:N22"/>
    <mergeCell ref="O19:O22"/>
    <mergeCell ref="N38:N41"/>
    <mergeCell ref="A48:Q48"/>
    <mergeCell ref="H38:H41"/>
    <mergeCell ref="I38:I41"/>
    <mergeCell ref="J38:J41"/>
    <mergeCell ref="O38:O41"/>
    <mergeCell ref="B76:D76"/>
    <mergeCell ref="J50:J52"/>
    <mergeCell ref="K50:K52"/>
    <mergeCell ref="L50:L52"/>
    <mergeCell ref="G50:G52"/>
    <mergeCell ref="I50:I52"/>
    <mergeCell ref="B67:D67"/>
    <mergeCell ref="B75:D75"/>
    <mergeCell ref="B62:D62"/>
    <mergeCell ref="B66:D66"/>
    <mergeCell ref="M50:M52"/>
    <mergeCell ref="K38:K41"/>
    <mergeCell ref="H50:H52"/>
    <mergeCell ref="A38:A41"/>
    <mergeCell ref="Q38:Q41"/>
    <mergeCell ref="L38:L41"/>
    <mergeCell ref="N50:N52"/>
    <mergeCell ref="O50:O52"/>
    <mergeCell ref="M38:M41"/>
    <mergeCell ref="F38:F41"/>
    <mergeCell ref="G38:G41"/>
    <mergeCell ref="P32:P37"/>
    <mergeCell ref="Q32:Q37"/>
    <mergeCell ref="O32:O37"/>
    <mergeCell ref="B56:D56"/>
    <mergeCell ref="B68:D68"/>
    <mergeCell ref="B61:D61"/>
    <mergeCell ref="B64:D64"/>
    <mergeCell ref="C32:C37"/>
    <mergeCell ref="F32:F37"/>
    <mergeCell ref="B71:D71"/>
    <mergeCell ref="J32:J37"/>
    <mergeCell ref="K32:K37"/>
    <mergeCell ref="L32:L37"/>
    <mergeCell ref="M32:M37"/>
    <mergeCell ref="N32:N37"/>
    <mergeCell ref="B32:B37"/>
    <mergeCell ref="G32:G37"/>
    <mergeCell ref="H32:H37"/>
    <mergeCell ref="I32:I37"/>
  </mergeCells>
  <printOptions/>
  <pageMargins left="0.15748031496062992" right="0.15748031496062992" top="0.1968503937007874" bottom="0.2362204724409449" header="0.15748031496062992" footer="0.1574803149606299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25">
      <selection activeCell="E31" sqref="E31:Q33"/>
    </sheetView>
  </sheetViews>
  <sheetFormatPr defaultColWidth="9.140625" defaultRowHeight="15"/>
  <cols>
    <col min="1" max="1" width="6.7109375" style="0" customWidth="1"/>
    <col min="2" max="2" width="15.57421875" style="0" customWidth="1"/>
    <col min="3" max="3" width="8.7109375" style="0" customWidth="1"/>
    <col min="4" max="4" width="18.00390625" style="0" customWidth="1"/>
    <col min="5" max="6" width="7.8515625" style="0" customWidth="1"/>
    <col min="7" max="8" width="7.421875" style="0" customWidth="1"/>
    <col min="9" max="9" width="10.8515625" style="0" customWidth="1"/>
    <col min="10" max="10" width="7.8515625" style="0" customWidth="1"/>
    <col min="11" max="11" width="7.00390625" style="0" customWidth="1"/>
    <col min="12" max="12" width="7.421875" style="0" customWidth="1"/>
    <col min="13" max="14" width="7.7109375" style="0" customWidth="1"/>
    <col min="15" max="15" width="7.140625" style="0" customWidth="1"/>
    <col min="16" max="17" width="7.7109375" style="0" customWidth="1"/>
  </cols>
  <sheetData>
    <row r="1" spans="1:17" ht="15">
      <c r="A1" s="121" t="s">
        <v>73</v>
      </c>
      <c r="B1" s="122"/>
      <c r="C1" s="12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0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24" t="s">
        <v>160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15">
      <c r="A4" s="128" t="s">
        <v>2</v>
      </c>
      <c r="B4" s="130" t="s">
        <v>3</v>
      </c>
      <c r="C4" s="130" t="s">
        <v>4</v>
      </c>
      <c r="D4" s="130" t="s">
        <v>5</v>
      </c>
      <c r="E4" s="130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43.5" customHeight="1" thickBot="1">
      <c r="A5" s="129"/>
      <c r="B5" s="131"/>
      <c r="C5" s="131"/>
      <c r="D5" s="131"/>
      <c r="E5" s="131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5">
      <c r="A7" s="127" t="s">
        <v>74</v>
      </c>
      <c r="B7" s="115" t="s">
        <v>75</v>
      </c>
      <c r="C7" s="114">
        <v>250</v>
      </c>
      <c r="D7" s="19" t="s">
        <v>23</v>
      </c>
      <c r="E7" s="20">
        <v>175</v>
      </c>
      <c r="F7" s="108">
        <v>7.19</v>
      </c>
      <c r="G7" s="108">
        <v>6.51</v>
      </c>
      <c r="H7" s="108">
        <v>23.55</v>
      </c>
      <c r="I7" s="108">
        <v>181.5</v>
      </c>
      <c r="J7" s="108">
        <v>0.11</v>
      </c>
      <c r="K7" s="108">
        <v>1.14</v>
      </c>
      <c r="L7" s="108">
        <v>38.25</v>
      </c>
      <c r="M7" s="108">
        <v>0</v>
      </c>
      <c r="N7" s="108">
        <v>202.03</v>
      </c>
      <c r="O7" s="108">
        <v>172.48</v>
      </c>
      <c r="P7" s="108">
        <v>30.18</v>
      </c>
      <c r="Q7" s="113">
        <v>0.64</v>
      </c>
    </row>
    <row r="8" spans="1:17" ht="15">
      <c r="A8" s="103"/>
      <c r="B8" s="116"/>
      <c r="C8" s="101"/>
      <c r="D8" s="3" t="s">
        <v>76</v>
      </c>
      <c r="E8" s="7">
        <v>20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5">
      <c r="A9" s="103"/>
      <c r="B9" s="116"/>
      <c r="C9" s="101"/>
      <c r="D9" s="3" t="s">
        <v>25</v>
      </c>
      <c r="E9" s="7">
        <v>2.5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5">
      <c r="A10" s="103"/>
      <c r="B10" s="116"/>
      <c r="C10" s="101"/>
      <c r="D10" s="3" t="s">
        <v>26</v>
      </c>
      <c r="E10" s="7">
        <v>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5">
      <c r="A11" s="104"/>
      <c r="B11" s="117"/>
      <c r="C11" s="112"/>
      <c r="D11" s="3" t="s">
        <v>27</v>
      </c>
      <c r="E11" s="7">
        <v>75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102" t="s">
        <v>77</v>
      </c>
      <c r="B12" s="100" t="s">
        <v>78</v>
      </c>
      <c r="C12" s="100">
        <v>50</v>
      </c>
      <c r="D12" s="3" t="s">
        <v>79</v>
      </c>
      <c r="E12" s="7">
        <v>20</v>
      </c>
      <c r="F12" s="94">
        <v>16</v>
      </c>
      <c r="G12" s="94">
        <v>1</v>
      </c>
      <c r="H12" s="94">
        <v>70</v>
      </c>
      <c r="I12" s="94">
        <v>335.49</v>
      </c>
      <c r="J12" s="94">
        <v>0.2</v>
      </c>
      <c r="K12" s="94">
        <v>0</v>
      </c>
      <c r="L12" s="94">
        <v>0.01</v>
      </c>
      <c r="M12" s="94">
        <v>5.99</v>
      </c>
      <c r="N12" s="94">
        <v>250</v>
      </c>
      <c r="O12" s="94">
        <v>250</v>
      </c>
      <c r="P12" s="94">
        <v>50</v>
      </c>
      <c r="Q12" s="94">
        <v>2</v>
      </c>
    </row>
    <row r="13" spans="1:17" ht="15">
      <c r="A13" s="104"/>
      <c r="B13" s="112"/>
      <c r="C13" s="112"/>
      <c r="D13" s="3" t="s">
        <v>80</v>
      </c>
      <c r="E13" s="7">
        <v>30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26.25">
      <c r="A14" s="23" t="s">
        <v>32</v>
      </c>
      <c r="B14" s="11" t="s">
        <v>31</v>
      </c>
      <c r="C14" s="7">
        <v>20</v>
      </c>
      <c r="D14" s="45" t="s">
        <v>33</v>
      </c>
      <c r="E14" s="7">
        <v>20</v>
      </c>
      <c r="F14" s="34">
        <v>0</v>
      </c>
      <c r="G14" s="34">
        <v>16.4</v>
      </c>
      <c r="H14" s="34">
        <v>0.2</v>
      </c>
      <c r="I14" s="34">
        <v>150</v>
      </c>
      <c r="J14" s="34">
        <v>0</v>
      </c>
      <c r="K14" s="34">
        <v>0</v>
      </c>
      <c r="L14" s="34">
        <v>118</v>
      </c>
      <c r="M14" s="34">
        <v>0</v>
      </c>
      <c r="N14" s="34">
        <v>2</v>
      </c>
      <c r="O14" s="34">
        <v>4</v>
      </c>
      <c r="P14" s="34">
        <v>0</v>
      </c>
      <c r="Q14" s="35">
        <v>0</v>
      </c>
    </row>
    <row r="15" spans="1:17" ht="15">
      <c r="A15" s="102" t="s">
        <v>64</v>
      </c>
      <c r="B15" s="96" t="s">
        <v>65</v>
      </c>
      <c r="C15" s="100">
        <v>200</v>
      </c>
      <c r="D15" s="3" t="s">
        <v>67</v>
      </c>
      <c r="E15" s="7">
        <v>6</v>
      </c>
      <c r="F15" s="94">
        <v>3.52</v>
      </c>
      <c r="G15" s="94">
        <v>3.72</v>
      </c>
      <c r="H15" s="94">
        <v>25.49</v>
      </c>
      <c r="I15" s="94">
        <v>145.2</v>
      </c>
      <c r="J15" s="94">
        <v>0.04</v>
      </c>
      <c r="K15" s="94">
        <v>1.3</v>
      </c>
      <c r="L15" s="94">
        <v>0.01</v>
      </c>
      <c r="M15" s="94">
        <v>0</v>
      </c>
      <c r="N15" s="94">
        <v>122</v>
      </c>
      <c r="O15" s="94">
        <v>90</v>
      </c>
      <c r="P15" s="94">
        <v>14</v>
      </c>
      <c r="Q15" s="105">
        <v>0.56</v>
      </c>
    </row>
    <row r="16" spans="1:17" ht="15">
      <c r="A16" s="103"/>
      <c r="B16" s="97"/>
      <c r="C16" s="101"/>
      <c r="D16" s="3" t="s">
        <v>26</v>
      </c>
      <c r="E16" s="7">
        <v>20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6"/>
    </row>
    <row r="17" spans="1:17" ht="15">
      <c r="A17" s="104"/>
      <c r="B17" s="98"/>
      <c r="C17" s="112"/>
      <c r="D17" s="3" t="s">
        <v>23</v>
      </c>
      <c r="E17" s="7">
        <v>200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7"/>
    </row>
    <row r="18" spans="1:17" ht="15">
      <c r="A18" s="68">
        <v>55</v>
      </c>
      <c r="B18" s="60" t="s">
        <v>169</v>
      </c>
      <c r="C18" s="71">
        <v>100</v>
      </c>
      <c r="D18" s="50"/>
      <c r="E18" s="4"/>
      <c r="F18" s="69">
        <v>0.8</v>
      </c>
      <c r="G18" s="69">
        <v>0.1</v>
      </c>
      <c r="H18" s="69">
        <v>2.6</v>
      </c>
      <c r="I18" s="69">
        <v>14</v>
      </c>
      <c r="J18" s="69">
        <v>0.03</v>
      </c>
      <c r="K18" s="69">
        <v>5</v>
      </c>
      <c r="L18" s="69">
        <v>0</v>
      </c>
      <c r="M18" s="69">
        <v>0.1</v>
      </c>
      <c r="N18" s="69">
        <v>23</v>
      </c>
      <c r="O18" s="69">
        <v>11.2866666666667</v>
      </c>
      <c r="P18" s="69">
        <v>12.53</v>
      </c>
      <c r="Q18" s="70">
        <v>0.6</v>
      </c>
    </row>
    <row r="19" spans="1:17" ht="15.75" thickBot="1">
      <c r="A19" s="24"/>
      <c r="B19" s="25" t="s">
        <v>37</v>
      </c>
      <c r="C19" s="26">
        <f>C7+C12+C14+C15+C18</f>
        <v>620</v>
      </c>
      <c r="D19" s="25"/>
      <c r="E19" s="25"/>
      <c r="F19" s="32">
        <f aca="true" t="shared" si="0" ref="F19:Q19">F7+F12+F14+F15+F18</f>
        <v>27.51</v>
      </c>
      <c r="G19" s="32">
        <f t="shared" si="0"/>
        <v>27.729999999999997</v>
      </c>
      <c r="H19" s="32">
        <f t="shared" si="0"/>
        <v>121.83999999999999</v>
      </c>
      <c r="I19" s="32">
        <f t="shared" si="0"/>
        <v>826.19</v>
      </c>
      <c r="J19" s="32">
        <f t="shared" si="0"/>
        <v>0.38</v>
      </c>
      <c r="K19" s="32">
        <f t="shared" si="0"/>
        <v>7.4399999999999995</v>
      </c>
      <c r="L19" s="32">
        <f t="shared" si="0"/>
        <v>156.26999999999998</v>
      </c>
      <c r="M19" s="32">
        <f t="shared" si="0"/>
        <v>6.09</v>
      </c>
      <c r="N19" s="32">
        <f t="shared" si="0"/>
        <v>599.03</v>
      </c>
      <c r="O19" s="32">
        <f t="shared" si="0"/>
        <v>527.7666666666668</v>
      </c>
      <c r="P19" s="32">
        <f t="shared" si="0"/>
        <v>106.71000000000001</v>
      </c>
      <c r="Q19" s="33">
        <f t="shared" si="0"/>
        <v>3.8000000000000003</v>
      </c>
    </row>
    <row r="20" spans="1:17" ht="15.75" thickBot="1">
      <c r="A20" s="118" t="s">
        <v>38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</row>
    <row r="21" spans="1:17" ht="17.25" customHeight="1">
      <c r="A21" s="127" t="s">
        <v>81</v>
      </c>
      <c r="B21" s="115" t="s">
        <v>82</v>
      </c>
      <c r="C21" s="114">
        <v>140</v>
      </c>
      <c r="D21" s="27" t="s">
        <v>83</v>
      </c>
      <c r="E21" s="20">
        <v>105</v>
      </c>
      <c r="F21" s="108">
        <v>1.51</v>
      </c>
      <c r="G21" s="108">
        <v>0.25</v>
      </c>
      <c r="H21" s="108">
        <v>12</v>
      </c>
      <c r="I21" s="108">
        <v>56.56</v>
      </c>
      <c r="J21" s="108">
        <v>0.07</v>
      </c>
      <c r="K21" s="108">
        <v>8.75</v>
      </c>
      <c r="L21" s="108">
        <v>0</v>
      </c>
      <c r="M21" s="108">
        <v>0</v>
      </c>
      <c r="N21" s="108">
        <v>34</v>
      </c>
      <c r="O21" s="108">
        <v>61.6</v>
      </c>
      <c r="P21" s="108">
        <v>43.05</v>
      </c>
      <c r="Q21" s="113">
        <v>1.51</v>
      </c>
    </row>
    <row r="22" spans="1:17" ht="15">
      <c r="A22" s="103"/>
      <c r="B22" s="116"/>
      <c r="C22" s="101"/>
      <c r="D22" s="3" t="s">
        <v>26</v>
      </c>
      <c r="E22" s="7">
        <v>1.4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06"/>
    </row>
    <row r="23" spans="1:17" ht="15">
      <c r="A23" s="103"/>
      <c r="B23" s="117"/>
      <c r="C23" s="101"/>
      <c r="D23" s="30" t="s">
        <v>84</v>
      </c>
      <c r="E23" s="4">
        <v>35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06"/>
    </row>
    <row r="24" spans="1:17" ht="15.75" customHeight="1">
      <c r="A24" s="102" t="s">
        <v>85</v>
      </c>
      <c r="B24" s="140" t="s">
        <v>86</v>
      </c>
      <c r="C24" s="100">
        <v>300</v>
      </c>
      <c r="D24" s="2" t="s">
        <v>87</v>
      </c>
      <c r="E24" s="7">
        <v>30</v>
      </c>
      <c r="F24" s="94">
        <v>6.59</v>
      </c>
      <c r="G24" s="94">
        <v>6.34</v>
      </c>
      <c r="H24" s="94">
        <v>19.6</v>
      </c>
      <c r="I24" s="94">
        <v>161.7</v>
      </c>
      <c r="J24" s="94">
        <v>0.28</v>
      </c>
      <c r="K24" s="94">
        <v>6.97</v>
      </c>
      <c r="L24" s="94">
        <v>0</v>
      </c>
      <c r="M24" s="94">
        <v>0</v>
      </c>
      <c r="N24" s="94">
        <v>45.7</v>
      </c>
      <c r="O24" s="94">
        <v>104.62</v>
      </c>
      <c r="P24" s="94">
        <v>42.36</v>
      </c>
      <c r="Q24" s="105">
        <v>2.44</v>
      </c>
    </row>
    <row r="25" spans="1:17" ht="15">
      <c r="A25" s="103"/>
      <c r="B25" s="116"/>
      <c r="C25" s="101"/>
      <c r="D25" s="3" t="s">
        <v>46</v>
      </c>
      <c r="E25" s="7">
        <v>75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6"/>
    </row>
    <row r="26" spans="1:17" ht="15">
      <c r="A26" s="103"/>
      <c r="B26" s="116"/>
      <c r="C26" s="101"/>
      <c r="D26" s="3" t="s">
        <v>42</v>
      </c>
      <c r="E26" s="7">
        <v>10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3"/>
      <c r="B27" s="116"/>
      <c r="C27" s="101"/>
      <c r="D27" s="3" t="s">
        <v>47</v>
      </c>
      <c r="E27" s="7">
        <v>10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06"/>
    </row>
    <row r="28" spans="1:17" ht="15">
      <c r="A28" s="103"/>
      <c r="B28" s="116"/>
      <c r="C28" s="101"/>
      <c r="D28" s="3" t="s">
        <v>88</v>
      </c>
      <c r="E28" s="7">
        <v>20.3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3"/>
      <c r="B29" s="116"/>
      <c r="C29" s="101"/>
      <c r="D29" s="3" t="s">
        <v>43</v>
      </c>
      <c r="E29" s="7">
        <v>5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06"/>
    </row>
    <row r="30" spans="1:17" ht="15">
      <c r="A30" s="104"/>
      <c r="B30" s="117"/>
      <c r="C30" s="112"/>
      <c r="D30" s="3" t="s">
        <v>27</v>
      </c>
      <c r="E30" s="7">
        <v>175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7"/>
    </row>
    <row r="31" spans="1:17" ht="15">
      <c r="A31" s="103" t="s">
        <v>89</v>
      </c>
      <c r="B31" s="116" t="s">
        <v>90</v>
      </c>
      <c r="C31" s="101">
        <v>180</v>
      </c>
      <c r="D31" s="31" t="s">
        <v>91</v>
      </c>
      <c r="E31" s="5">
        <v>64.8</v>
      </c>
      <c r="F31" s="95">
        <v>10.47</v>
      </c>
      <c r="G31" s="95">
        <v>17.53</v>
      </c>
      <c r="H31" s="95">
        <v>90</v>
      </c>
      <c r="I31" s="95">
        <v>537.24</v>
      </c>
      <c r="J31" s="95">
        <v>0.69</v>
      </c>
      <c r="K31" s="95">
        <v>0</v>
      </c>
      <c r="L31" s="95">
        <v>0.15</v>
      </c>
      <c r="M31" s="95">
        <v>1.8</v>
      </c>
      <c r="N31" s="95">
        <v>168.91</v>
      </c>
      <c r="O31" s="95">
        <v>470.49</v>
      </c>
      <c r="P31" s="95">
        <v>138.25</v>
      </c>
      <c r="Q31" s="106">
        <v>4.29</v>
      </c>
    </row>
    <row r="32" spans="1:17" ht="15">
      <c r="A32" s="103"/>
      <c r="B32" s="116"/>
      <c r="C32" s="101"/>
      <c r="D32" s="3" t="s">
        <v>25</v>
      </c>
      <c r="E32" s="7">
        <v>8.1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106"/>
    </row>
    <row r="33" spans="1:17" ht="15">
      <c r="A33" s="104"/>
      <c r="B33" s="117"/>
      <c r="C33" s="112"/>
      <c r="D33" s="3" t="s">
        <v>92</v>
      </c>
      <c r="E33" s="7">
        <v>9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7"/>
    </row>
    <row r="34" spans="1:17" ht="51">
      <c r="A34" s="102" t="s">
        <v>178</v>
      </c>
      <c r="B34" s="96" t="s">
        <v>179</v>
      </c>
      <c r="C34" s="100">
        <v>100</v>
      </c>
      <c r="D34" s="46" t="s">
        <v>180</v>
      </c>
      <c r="E34" s="7">
        <v>121.3</v>
      </c>
      <c r="F34" s="94">
        <v>17.9</v>
      </c>
      <c r="G34" s="94">
        <v>0.8</v>
      </c>
      <c r="H34" s="94">
        <v>0</v>
      </c>
      <c r="I34" s="94">
        <v>79</v>
      </c>
      <c r="J34" s="94">
        <v>0.07</v>
      </c>
      <c r="K34" s="94">
        <v>0.53</v>
      </c>
      <c r="L34" s="94">
        <v>0</v>
      </c>
      <c r="M34" s="94">
        <v>0</v>
      </c>
      <c r="N34" s="94">
        <v>33.3</v>
      </c>
      <c r="O34" s="94">
        <v>0</v>
      </c>
      <c r="P34" s="94">
        <v>0</v>
      </c>
      <c r="Q34" s="105">
        <v>0.67</v>
      </c>
    </row>
    <row r="35" spans="1:17" ht="15">
      <c r="A35" s="103"/>
      <c r="B35" s="97"/>
      <c r="C35" s="101"/>
      <c r="D35" s="10" t="s">
        <v>42</v>
      </c>
      <c r="E35" s="7">
        <v>2.7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106"/>
    </row>
    <row r="36" spans="1:17" ht="15">
      <c r="A36" s="104"/>
      <c r="B36" s="98"/>
      <c r="C36" s="112"/>
      <c r="D36" s="10" t="s">
        <v>47</v>
      </c>
      <c r="E36" s="7">
        <v>2.7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7"/>
    </row>
    <row r="37" spans="1:17" ht="15">
      <c r="A37" s="102" t="s">
        <v>34</v>
      </c>
      <c r="B37" s="140" t="s">
        <v>35</v>
      </c>
      <c r="C37" s="100">
        <v>200</v>
      </c>
      <c r="D37" s="2" t="s">
        <v>36</v>
      </c>
      <c r="E37" s="7">
        <v>1</v>
      </c>
      <c r="F37" s="94">
        <v>0.2</v>
      </c>
      <c r="G37" s="94">
        <v>0</v>
      </c>
      <c r="H37" s="94">
        <v>14</v>
      </c>
      <c r="I37" s="94">
        <v>28</v>
      </c>
      <c r="J37" s="94">
        <v>0</v>
      </c>
      <c r="K37" s="94">
        <v>0</v>
      </c>
      <c r="L37" s="94">
        <v>0</v>
      </c>
      <c r="M37" s="94">
        <v>0</v>
      </c>
      <c r="N37" s="94">
        <v>6</v>
      </c>
      <c r="O37" s="94">
        <v>0</v>
      </c>
      <c r="P37" s="94">
        <v>0</v>
      </c>
      <c r="Q37" s="105">
        <v>0.4</v>
      </c>
    </row>
    <row r="38" spans="1:17" ht="15">
      <c r="A38" s="103"/>
      <c r="B38" s="116"/>
      <c r="C38" s="101"/>
      <c r="D38" s="3" t="s">
        <v>26</v>
      </c>
      <c r="E38" s="7">
        <v>15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106"/>
    </row>
    <row r="39" spans="1:17" ht="39">
      <c r="A39" s="21">
        <v>50</v>
      </c>
      <c r="B39" s="2" t="s">
        <v>58</v>
      </c>
      <c r="C39" s="7">
        <v>120</v>
      </c>
      <c r="D39" s="6" t="s">
        <v>59</v>
      </c>
      <c r="E39" s="7">
        <v>120</v>
      </c>
      <c r="F39" s="34">
        <v>7.92</v>
      </c>
      <c r="G39" s="34">
        <v>1.44</v>
      </c>
      <c r="H39" s="34">
        <v>40.08</v>
      </c>
      <c r="I39" s="34">
        <v>198</v>
      </c>
      <c r="J39" s="34">
        <v>0.216</v>
      </c>
      <c r="K39" s="34">
        <v>0</v>
      </c>
      <c r="L39" s="34">
        <v>0</v>
      </c>
      <c r="M39" s="34">
        <v>0</v>
      </c>
      <c r="N39" s="34">
        <v>42</v>
      </c>
      <c r="O39" s="34">
        <v>0</v>
      </c>
      <c r="P39" s="34">
        <v>0</v>
      </c>
      <c r="Q39" s="35">
        <v>4.68</v>
      </c>
    </row>
    <row r="40" spans="1:17" ht="15">
      <c r="A40" s="21">
        <v>49</v>
      </c>
      <c r="B40" s="10" t="s">
        <v>29</v>
      </c>
      <c r="C40" s="7">
        <v>120</v>
      </c>
      <c r="D40" s="10" t="s">
        <v>30</v>
      </c>
      <c r="E40" s="7">
        <v>120</v>
      </c>
      <c r="F40" s="34">
        <v>10.56</v>
      </c>
      <c r="G40" s="34">
        <v>2.04</v>
      </c>
      <c r="H40" s="34">
        <v>35.28</v>
      </c>
      <c r="I40" s="34">
        <v>201.6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5">
        <v>0</v>
      </c>
    </row>
    <row r="41" spans="1:17" ht="25.5">
      <c r="A41" s="21"/>
      <c r="B41" s="46" t="s">
        <v>171</v>
      </c>
      <c r="C41" s="7">
        <v>7</v>
      </c>
      <c r="D41" s="7"/>
      <c r="E41" s="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2"/>
    </row>
    <row r="42" spans="1:17" ht="15">
      <c r="A42" s="21">
        <v>57</v>
      </c>
      <c r="B42" s="10" t="s">
        <v>170</v>
      </c>
      <c r="C42" s="7">
        <v>100</v>
      </c>
      <c r="D42" s="7"/>
      <c r="E42" s="7"/>
      <c r="F42" s="34">
        <v>1.5</v>
      </c>
      <c r="G42" s="34">
        <v>0.5</v>
      </c>
      <c r="H42" s="34">
        <v>21</v>
      </c>
      <c r="I42" s="34">
        <v>96</v>
      </c>
      <c r="J42" s="34">
        <v>0</v>
      </c>
      <c r="K42" s="34">
        <v>10</v>
      </c>
      <c r="L42" s="34">
        <v>0</v>
      </c>
      <c r="M42" s="34">
        <v>0</v>
      </c>
      <c r="N42" s="34">
        <v>8</v>
      </c>
      <c r="O42" s="34">
        <v>28</v>
      </c>
      <c r="P42" s="34">
        <v>42</v>
      </c>
      <c r="Q42" s="35">
        <v>0.6</v>
      </c>
    </row>
    <row r="43" spans="1:17" ht="15">
      <c r="A43" s="28"/>
      <c r="B43" s="12" t="s">
        <v>37</v>
      </c>
      <c r="C43" s="9">
        <f>C21+C24+C31+C34+C37+C39+C40+C41+C42</f>
        <v>1267</v>
      </c>
      <c r="D43" s="8"/>
      <c r="E43" s="8"/>
      <c r="F43" s="38">
        <f aca="true" t="shared" si="1" ref="F43:Q43">F21+F24+F31+F34+F37+F39+F40+F41+F42</f>
        <v>56.650000000000006</v>
      </c>
      <c r="G43" s="38">
        <f t="shared" si="1"/>
        <v>28.900000000000002</v>
      </c>
      <c r="H43" s="38">
        <f t="shared" si="1"/>
        <v>231.96</v>
      </c>
      <c r="I43" s="38">
        <f t="shared" si="1"/>
        <v>1358.1</v>
      </c>
      <c r="J43" s="36">
        <f t="shared" si="1"/>
        <v>1.326</v>
      </c>
      <c r="K43" s="38">
        <f t="shared" si="1"/>
        <v>26.25</v>
      </c>
      <c r="L43" s="38">
        <f t="shared" si="1"/>
        <v>0.15</v>
      </c>
      <c r="M43" s="38">
        <f t="shared" si="1"/>
        <v>1.8</v>
      </c>
      <c r="N43" s="38">
        <f t="shared" si="1"/>
        <v>337.91</v>
      </c>
      <c r="O43" s="38">
        <f t="shared" si="1"/>
        <v>664.71</v>
      </c>
      <c r="P43" s="38">
        <f t="shared" si="1"/>
        <v>265.65999999999997</v>
      </c>
      <c r="Q43" s="39">
        <f t="shared" si="1"/>
        <v>14.59</v>
      </c>
    </row>
    <row r="44" spans="1:17" ht="15.75" thickBot="1">
      <c r="A44" s="24"/>
      <c r="B44" s="25" t="s">
        <v>61</v>
      </c>
      <c r="C44" s="26">
        <f>C19+C43</f>
        <v>1887</v>
      </c>
      <c r="D44" s="25"/>
      <c r="E44" s="25"/>
      <c r="F44" s="32">
        <f aca="true" t="shared" si="2" ref="F44:Q44">F19+F43</f>
        <v>84.16000000000001</v>
      </c>
      <c r="G44" s="32">
        <f t="shared" si="2"/>
        <v>56.629999999999995</v>
      </c>
      <c r="H44" s="32">
        <f t="shared" si="2"/>
        <v>353.8</v>
      </c>
      <c r="I44" s="32">
        <f t="shared" si="2"/>
        <v>2184.29</v>
      </c>
      <c r="J44" s="37">
        <f t="shared" si="2"/>
        <v>1.706</v>
      </c>
      <c r="K44" s="32">
        <f t="shared" si="2"/>
        <v>33.69</v>
      </c>
      <c r="L44" s="32">
        <f t="shared" si="2"/>
        <v>156.42</v>
      </c>
      <c r="M44" s="32">
        <f t="shared" si="2"/>
        <v>7.89</v>
      </c>
      <c r="N44" s="32">
        <f t="shared" si="2"/>
        <v>936.94</v>
      </c>
      <c r="O44" s="32">
        <f t="shared" si="2"/>
        <v>1192.476666666667</v>
      </c>
      <c r="P44" s="32">
        <f t="shared" si="2"/>
        <v>372.37</v>
      </c>
      <c r="Q44" s="33">
        <f t="shared" si="2"/>
        <v>18.39</v>
      </c>
    </row>
    <row r="45" spans="1:17" ht="15.75" thickBot="1">
      <c r="A45" s="109" t="s">
        <v>62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1"/>
    </row>
    <row r="46" spans="1:17" ht="27" customHeight="1">
      <c r="A46" s="88">
        <v>52</v>
      </c>
      <c r="B46" s="19" t="s">
        <v>100</v>
      </c>
      <c r="C46" s="20">
        <v>20</v>
      </c>
      <c r="D46" s="47" t="s">
        <v>101</v>
      </c>
      <c r="E46" s="20">
        <v>20</v>
      </c>
      <c r="F46" s="40">
        <v>0.6</v>
      </c>
      <c r="G46" s="40">
        <v>0.7</v>
      </c>
      <c r="H46" s="40">
        <v>15.5</v>
      </c>
      <c r="I46" s="40">
        <v>70.8</v>
      </c>
      <c r="J46" s="40">
        <v>0</v>
      </c>
      <c r="K46" s="40">
        <v>0</v>
      </c>
      <c r="L46" s="40">
        <v>0</v>
      </c>
      <c r="M46" s="40">
        <v>0</v>
      </c>
      <c r="N46" s="40">
        <v>3.2</v>
      </c>
      <c r="O46" s="40">
        <v>7.2</v>
      </c>
      <c r="P46" s="40">
        <v>2</v>
      </c>
      <c r="Q46" s="41">
        <v>0.3</v>
      </c>
    </row>
    <row r="47" spans="1:17" ht="15">
      <c r="A47" s="102" t="s">
        <v>34</v>
      </c>
      <c r="B47" s="96" t="s">
        <v>35</v>
      </c>
      <c r="C47" s="100">
        <v>200</v>
      </c>
      <c r="D47" s="3" t="s">
        <v>36</v>
      </c>
      <c r="E47" s="7">
        <v>1</v>
      </c>
      <c r="F47" s="94">
        <v>0.2</v>
      </c>
      <c r="G47" s="94">
        <v>0</v>
      </c>
      <c r="H47" s="94">
        <v>14</v>
      </c>
      <c r="I47" s="94">
        <v>28</v>
      </c>
      <c r="J47" s="94">
        <v>0</v>
      </c>
      <c r="K47" s="94">
        <v>0</v>
      </c>
      <c r="L47" s="94">
        <v>0</v>
      </c>
      <c r="M47" s="94">
        <v>0</v>
      </c>
      <c r="N47" s="94">
        <v>6</v>
      </c>
      <c r="O47" s="94">
        <v>0</v>
      </c>
      <c r="P47" s="94">
        <v>0</v>
      </c>
      <c r="Q47" s="105">
        <v>0.4</v>
      </c>
    </row>
    <row r="48" spans="1:17" ht="15">
      <c r="A48" s="103"/>
      <c r="B48" s="97"/>
      <c r="C48" s="101"/>
      <c r="D48" s="3" t="s">
        <v>26</v>
      </c>
      <c r="E48" s="7">
        <v>15</v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106"/>
    </row>
    <row r="49" spans="1:17" ht="15.75" thickBot="1">
      <c r="A49" s="24"/>
      <c r="B49" s="25" t="s">
        <v>37</v>
      </c>
      <c r="C49" s="81">
        <f>C46+C47</f>
        <v>220</v>
      </c>
      <c r="D49" s="25"/>
      <c r="E49" s="25"/>
      <c r="F49" s="32">
        <f>F46+F47</f>
        <v>0.8</v>
      </c>
      <c r="G49" s="32">
        <f aca="true" t="shared" si="3" ref="G49:Q49">G46+G47</f>
        <v>0.7</v>
      </c>
      <c r="H49" s="32">
        <f t="shared" si="3"/>
        <v>29.5</v>
      </c>
      <c r="I49" s="32">
        <f t="shared" si="3"/>
        <v>98.8</v>
      </c>
      <c r="J49" s="32">
        <f t="shared" si="3"/>
        <v>0</v>
      </c>
      <c r="K49" s="32">
        <f t="shared" si="3"/>
        <v>0</v>
      </c>
      <c r="L49" s="32">
        <f t="shared" si="3"/>
        <v>0</v>
      </c>
      <c r="M49" s="32">
        <f t="shared" si="3"/>
        <v>0</v>
      </c>
      <c r="N49" s="32">
        <f t="shared" si="3"/>
        <v>9.2</v>
      </c>
      <c r="O49" s="32">
        <f t="shared" si="3"/>
        <v>7.2</v>
      </c>
      <c r="P49" s="32">
        <f t="shared" si="3"/>
        <v>2</v>
      </c>
      <c r="Q49" s="33">
        <f t="shared" si="3"/>
        <v>0.7</v>
      </c>
    </row>
    <row r="50" ht="15.75" thickBot="1"/>
    <row r="51" spans="2:5" ht="15">
      <c r="B51" s="137" t="s">
        <v>23</v>
      </c>
      <c r="C51" s="138"/>
      <c r="D51" s="139"/>
      <c r="E51" s="42">
        <v>399</v>
      </c>
    </row>
    <row r="52" spans="2:5" ht="15">
      <c r="B52" s="91" t="s">
        <v>25</v>
      </c>
      <c r="C52" s="92"/>
      <c r="D52" s="93"/>
      <c r="E52" s="43">
        <v>30.6</v>
      </c>
    </row>
    <row r="53" spans="2:5" ht="15">
      <c r="B53" s="91" t="s">
        <v>43</v>
      </c>
      <c r="C53" s="92"/>
      <c r="D53" s="93"/>
      <c r="E53" s="43">
        <v>11</v>
      </c>
    </row>
    <row r="54" spans="2:5" ht="15">
      <c r="B54" s="91" t="s">
        <v>97</v>
      </c>
      <c r="C54" s="92"/>
      <c r="D54" s="93"/>
      <c r="E54" s="43">
        <v>10</v>
      </c>
    </row>
    <row r="55" spans="2:5" ht="15">
      <c r="B55" s="91" t="s">
        <v>189</v>
      </c>
      <c r="C55" s="92"/>
      <c r="D55" s="93"/>
      <c r="E55" s="43">
        <v>121.3</v>
      </c>
    </row>
    <row r="56" spans="2:5" ht="15">
      <c r="B56" s="91" t="s">
        <v>76</v>
      </c>
      <c r="C56" s="92"/>
      <c r="D56" s="93"/>
      <c r="E56" s="43">
        <v>20</v>
      </c>
    </row>
    <row r="57" spans="2:5" ht="15">
      <c r="B57" s="91" t="s">
        <v>48</v>
      </c>
      <c r="C57" s="92"/>
      <c r="D57" s="93"/>
      <c r="E57" s="43">
        <v>64.8</v>
      </c>
    </row>
    <row r="58" spans="2:5" ht="15">
      <c r="B58" s="91" t="s">
        <v>88</v>
      </c>
      <c r="C58" s="92"/>
      <c r="D58" s="93"/>
      <c r="E58" s="43">
        <v>20.3</v>
      </c>
    </row>
    <row r="59" spans="2:5" ht="15">
      <c r="B59" s="91" t="s">
        <v>26</v>
      </c>
      <c r="C59" s="92"/>
      <c r="D59" s="93"/>
      <c r="E59" s="43">
        <v>53.4</v>
      </c>
    </row>
    <row r="60" spans="2:5" ht="15">
      <c r="B60" s="91" t="s">
        <v>29</v>
      </c>
      <c r="C60" s="92"/>
      <c r="D60" s="93"/>
      <c r="E60" s="43">
        <v>150</v>
      </c>
    </row>
    <row r="61" spans="2:5" ht="15">
      <c r="B61" s="91" t="s">
        <v>59</v>
      </c>
      <c r="C61" s="92"/>
      <c r="D61" s="93"/>
      <c r="E61" s="43">
        <v>120</v>
      </c>
    </row>
    <row r="62" spans="2:5" ht="15">
      <c r="B62" s="91" t="s">
        <v>68</v>
      </c>
      <c r="C62" s="92"/>
      <c r="D62" s="93"/>
      <c r="E62" s="43">
        <v>2</v>
      </c>
    </row>
    <row r="63" spans="2:5" ht="15">
      <c r="B63" s="91" t="s">
        <v>71</v>
      </c>
      <c r="C63" s="92"/>
      <c r="D63" s="93"/>
      <c r="E63" s="43">
        <v>6</v>
      </c>
    </row>
    <row r="64" spans="2:5" ht="15">
      <c r="B64" s="91" t="s">
        <v>172</v>
      </c>
      <c r="C64" s="92"/>
      <c r="D64" s="93"/>
      <c r="E64" s="43">
        <v>7</v>
      </c>
    </row>
    <row r="65" spans="2:5" ht="15">
      <c r="B65" s="91" t="s">
        <v>101</v>
      </c>
      <c r="C65" s="92"/>
      <c r="D65" s="93"/>
      <c r="E65" s="43">
        <v>20</v>
      </c>
    </row>
    <row r="66" spans="2:5" ht="15">
      <c r="B66" s="91" t="s">
        <v>79</v>
      </c>
      <c r="C66" s="92"/>
      <c r="D66" s="93"/>
      <c r="E66" s="43">
        <v>20</v>
      </c>
    </row>
    <row r="67" spans="2:5" ht="15">
      <c r="B67" s="91" t="s">
        <v>46</v>
      </c>
      <c r="C67" s="92"/>
      <c r="D67" s="93"/>
      <c r="E67" s="43">
        <v>75</v>
      </c>
    </row>
    <row r="68" spans="2:5" ht="15">
      <c r="B68" s="91" t="s">
        <v>42</v>
      </c>
      <c r="C68" s="92"/>
      <c r="D68" s="93"/>
      <c r="E68" s="43">
        <v>117.7</v>
      </c>
    </row>
    <row r="69" spans="2:5" ht="15">
      <c r="B69" s="91" t="s">
        <v>47</v>
      </c>
      <c r="C69" s="92"/>
      <c r="D69" s="93"/>
      <c r="E69" s="43">
        <v>12.7</v>
      </c>
    </row>
    <row r="70" spans="2:5" ht="15">
      <c r="B70" s="91" t="s">
        <v>84</v>
      </c>
      <c r="C70" s="92"/>
      <c r="D70" s="93"/>
      <c r="E70" s="43">
        <v>35</v>
      </c>
    </row>
    <row r="71" spans="2:5" ht="15">
      <c r="B71" s="91" t="s">
        <v>169</v>
      </c>
      <c r="C71" s="92"/>
      <c r="D71" s="93"/>
      <c r="E71" s="43">
        <v>100</v>
      </c>
    </row>
    <row r="72" spans="2:5" ht="15">
      <c r="B72" s="91" t="s">
        <v>170</v>
      </c>
      <c r="C72" s="92"/>
      <c r="D72" s="93"/>
      <c r="E72" s="43">
        <v>100</v>
      </c>
    </row>
    <row r="73" spans="2:5" ht="15">
      <c r="B73" s="91" t="s">
        <v>87</v>
      </c>
      <c r="C73" s="92"/>
      <c r="D73" s="93"/>
      <c r="E73" s="43">
        <v>30</v>
      </c>
    </row>
    <row r="74" spans="2:5" ht="15.75" thickBot="1">
      <c r="B74" s="141" t="s">
        <v>72</v>
      </c>
      <c r="C74" s="142"/>
      <c r="D74" s="143"/>
      <c r="E74" s="44" t="s">
        <v>159</v>
      </c>
    </row>
  </sheetData>
  <sheetProtection/>
  <mergeCells count="174"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B70:D70"/>
    <mergeCell ref="B73:D73"/>
    <mergeCell ref="B74:D74"/>
    <mergeCell ref="B63:D63"/>
    <mergeCell ref="B64:D64"/>
    <mergeCell ref="B65:D65"/>
    <mergeCell ref="B66:D66"/>
    <mergeCell ref="B67:D67"/>
    <mergeCell ref="B68:D68"/>
    <mergeCell ref="B71:D71"/>
    <mergeCell ref="B62:D62"/>
    <mergeCell ref="B69:D69"/>
    <mergeCell ref="B56:D56"/>
    <mergeCell ref="B57:D57"/>
    <mergeCell ref="B58:D58"/>
    <mergeCell ref="B59:D59"/>
    <mergeCell ref="J47:J48"/>
    <mergeCell ref="O47:O48"/>
    <mergeCell ref="P47:P48"/>
    <mergeCell ref="I37:I38"/>
    <mergeCell ref="J37:J38"/>
    <mergeCell ref="O37:O38"/>
    <mergeCell ref="P37:P38"/>
    <mergeCell ref="Q47:Q48"/>
    <mergeCell ref="B51:D51"/>
    <mergeCell ref="K47:K48"/>
    <mergeCell ref="L47:L48"/>
    <mergeCell ref="M47:M48"/>
    <mergeCell ref="N47:N48"/>
    <mergeCell ref="G47:G48"/>
    <mergeCell ref="H47:H48"/>
    <mergeCell ref="F47:F48"/>
    <mergeCell ref="I47:I48"/>
    <mergeCell ref="C37:C38"/>
    <mergeCell ref="F37:F38"/>
    <mergeCell ref="G37:G38"/>
    <mergeCell ref="H37:H38"/>
    <mergeCell ref="Q37:Q38"/>
    <mergeCell ref="A45:Q45"/>
    <mergeCell ref="K37:K38"/>
    <mergeCell ref="L37:L38"/>
    <mergeCell ref="M37:M38"/>
    <mergeCell ref="N37:N38"/>
    <mergeCell ref="A37:A38"/>
    <mergeCell ref="B37:B38"/>
    <mergeCell ref="A31:A33"/>
    <mergeCell ref="B31:B33"/>
    <mergeCell ref="G31:G33"/>
    <mergeCell ref="H31:H33"/>
    <mergeCell ref="A34:A36"/>
    <mergeCell ref="B34:B36"/>
    <mergeCell ref="C34:C36"/>
    <mergeCell ref="F34:F36"/>
    <mergeCell ref="A24:A30"/>
    <mergeCell ref="B24:B30"/>
    <mergeCell ref="C24:C30"/>
    <mergeCell ref="F24:F30"/>
    <mergeCell ref="M31:M33"/>
    <mergeCell ref="G21:G23"/>
    <mergeCell ref="C31:C33"/>
    <mergeCell ref="F31:F33"/>
    <mergeCell ref="I31:I33"/>
    <mergeCell ref="J31:J33"/>
    <mergeCell ref="P31:P33"/>
    <mergeCell ref="Q31:Q33"/>
    <mergeCell ref="Q21:Q23"/>
    <mergeCell ref="G24:G30"/>
    <mergeCell ref="K31:K33"/>
    <mergeCell ref="L31:L33"/>
    <mergeCell ref="N31:N33"/>
    <mergeCell ref="O31:O33"/>
    <mergeCell ref="H24:H30"/>
    <mergeCell ref="L21:L23"/>
    <mergeCell ref="Q24:Q30"/>
    <mergeCell ref="K24:K30"/>
    <mergeCell ref="L24:L30"/>
    <mergeCell ref="M24:M30"/>
    <mergeCell ref="N24:N30"/>
    <mergeCell ref="O24:O30"/>
    <mergeCell ref="P24:P30"/>
    <mergeCell ref="I24:I30"/>
    <mergeCell ref="I21:I23"/>
    <mergeCell ref="J21:J23"/>
    <mergeCell ref="K21:K23"/>
    <mergeCell ref="M21:M23"/>
    <mergeCell ref="J24:J30"/>
    <mergeCell ref="G15:G17"/>
    <mergeCell ref="H15:H17"/>
    <mergeCell ref="O21:O23"/>
    <mergeCell ref="Q15:Q17"/>
    <mergeCell ref="A20:Q20"/>
    <mergeCell ref="K15:K17"/>
    <mergeCell ref="L15:L17"/>
    <mergeCell ref="M15:M17"/>
    <mergeCell ref="P21:P23"/>
    <mergeCell ref="N21:N23"/>
    <mergeCell ref="A15:A17"/>
    <mergeCell ref="B15:B17"/>
    <mergeCell ref="A21:A23"/>
    <mergeCell ref="B21:B23"/>
    <mergeCell ref="C21:C23"/>
    <mergeCell ref="F21:F23"/>
    <mergeCell ref="C15:C17"/>
    <mergeCell ref="F15:F17"/>
    <mergeCell ref="I15:I17"/>
    <mergeCell ref="J15:J17"/>
    <mergeCell ref="H21:H23"/>
    <mergeCell ref="N15:N17"/>
    <mergeCell ref="O15:O17"/>
    <mergeCell ref="P15:P17"/>
    <mergeCell ref="P7:P11"/>
    <mergeCell ref="L12:L13"/>
    <mergeCell ref="M12:M13"/>
    <mergeCell ref="N12:N13"/>
    <mergeCell ref="O12:O13"/>
    <mergeCell ref="P12:P13"/>
    <mergeCell ref="N7:N11"/>
    <mergeCell ref="O7:O11"/>
    <mergeCell ref="Q7:Q11"/>
    <mergeCell ref="A6:P6"/>
    <mergeCell ref="A7:A11"/>
    <mergeCell ref="B7:B11"/>
    <mergeCell ref="C7:C11"/>
    <mergeCell ref="F7:F11"/>
    <mergeCell ref="G7:G11"/>
    <mergeCell ref="H7:H11"/>
    <mergeCell ref="I7:I11"/>
    <mergeCell ref="J7:J11"/>
    <mergeCell ref="E4:E5"/>
    <mergeCell ref="F4:H4"/>
    <mergeCell ref="I4:I5"/>
    <mergeCell ref="J4:M4"/>
    <mergeCell ref="L7:L11"/>
    <mergeCell ref="M7:M11"/>
    <mergeCell ref="K7:K11"/>
    <mergeCell ref="P34:P36"/>
    <mergeCell ref="Q34:Q36"/>
    <mergeCell ref="N4:Q4"/>
    <mergeCell ref="A1:C1"/>
    <mergeCell ref="A2:C2"/>
    <mergeCell ref="A3:C3"/>
    <mergeCell ref="A4:A5"/>
    <mergeCell ref="B4:B5"/>
    <mergeCell ref="C4:C5"/>
    <mergeCell ref="D4:D5"/>
    <mergeCell ref="N34:N36"/>
    <mergeCell ref="O34:O36"/>
    <mergeCell ref="I34:I36"/>
    <mergeCell ref="J34:J36"/>
    <mergeCell ref="K34:K36"/>
    <mergeCell ref="G34:G36"/>
    <mergeCell ref="H34:H36"/>
    <mergeCell ref="L34:L36"/>
    <mergeCell ref="M34:M36"/>
    <mergeCell ref="B72:D72"/>
    <mergeCell ref="A47:A48"/>
    <mergeCell ref="B47:B48"/>
    <mergeCell ref="C47:C48"/>
    <mergeCell ref="B60:D60"/>
    <mergeCell ref="B61:D61"/>
    <mergeCell ref="B52:D52"/>
    <mergeCell ref="B53:D53"/>
    <mergeCell ref="B54:D54"/>
    <mergeCell ref="B55:D55"/>
  </mergeCells>
  <printOptions/>
  <pageMargins left="0.24" right="0.17" top="0.2" bottom="0.21" header="0.17" footer="0.17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22">
      <selection activeCell="C37" sqref="C37:C39"/>
    </sheetView>
  </sheetViews>
  <sheetFormatPr defaultColWidth="9.140625" defaultRowHeight="15"/>
  <cols>
    <col min="1" max="1" width="7.421875" style="0" customWidth="1"/>
    <col min="2" max="2" width="15.8515625" style="0" customWidth="1"/>
    <col min="3" max="3" width="9.140625" style="0" customWidth="1"/>
    <col min="4" max="4" width="17.57421875" style="0" customWidth="1"/>
    <col min="5" max="5" width="8.7109375" style="0" customWidth="1"/>
    <col min="6" max="6" width="7.421875" style="0" customWidth="1"/>
    <col min="7" max="7" width="6.7109375" style="0" customWidth="1"/>
    <col min="8" max="8" width="10.00390625" style="0" customWidth="1"/>
    <col min="9" max="9" width="10.7109375" style="0" customWidth="1"/>
    <col min="10" max="10" width="7.7109375" style="0" customWidth="1"/>
    <col min="11" max="11" width="7.57421875" style="0" customWidth="1"/>
    <col min="12" max="13" width="6.421875" style="0" customWidth="1"/>
    <col min="14" max="14" width="7.8515625" style="0" customWidth="1"/>
    <col min="15" max="15" width="7.57421875" style="0" customWidth="1"/>
    <col min="16" max="16" width="8.28125" style="0" customWidth="1"/>
  </cols>
  <sheetData>
    <row r="1" spans="1:17" ht="15">
      <c r="A1" s="121" t="s">
        <v>102</v>
      </c>
      <c r="B1" s="122"/>
      <c r="C1" s="12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0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3.5" customHeight="1">
      <c r="A3" s="124" t="s">
        <v>160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15">
      <c r="A4" s="128" t="s">
        <v>2</v>
      </c>
      <c r="B4" s="130" t="s">
        <v>3</v>
      </c>
      <c r="C4" s="130" t="s">
        <v>4</v>
      </c>
      <c r="D4" s="130" t="s">
        <v>5</v>
      </c>
      <c r="E4" s="130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43.5" customHeight="1" thickBot="1">
      <c r="A5" s="129"/>
      <c r="B5" s="131"/>
      <c r="C5" s="131"/>
      <c r="D5" s="131"/>
      <c r="E5" s="131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5">
      <c r="A7" s="127" t="s">
        <v>103</v>
      </c>
      <c r="B7" s="115" t="s">
        <v>104</v>
      </c>
      <c r="C7" s="114">
        <v>250</v>
      </c>
      <c r="D7" s="19" t="s">
        <v>23</v>
      </c>
      <c r="E7" s="20">
        <v>175</v>
      </c>
      <c r="F7" s="108">
        <v>6.03</v>
      </c>
      <c r="G7" s="108">
        <v>1.28</v>
      </c>
      <c r="H7" s="108">
        <v>21.04</v>
      </c>
      <c r="I7" s="108">
        <v>165.5</v>
      </c>
      <c r="J7" s="108">
        <v>0.08</v>
      </c>
      <c r="K7" s="108">
        <v>1.14</v>
      </c>
      <c r="L7" s="108">
        <v>38.25</v>
      </c>
      <c r="M7" s="108">
        <v>0</v>
      </c>
      <c r="N7" s="108">
        <v>198.53</v>
      </c>
      <c r="O7" s="108">
        <v>171.83</v>
      </c>
      <c r="P7" s="108">
        <v>28.83</v>
      </c>
      <c r="Q7" s="113">
        <v>0.31</v>
      </c>
    </row>
    <row r="8" spans="1:17" ht="15">
      <c r="A8" s="103"/>
      <c r="B8" s="116"/>
      <c r="C8" s="101"/>
      <c r="D8" s="3" t="s">
        <v>48</v>
      </c>
      <c r="E8" s="7">
        <v>15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5">
      <c r="A9" s="103"/>
      <c r="B9" s="116"/>
      <c r="C9" s="101"/>
      <c r="D9" s="3" t="s">
        <v>25</v>
      </c>
      <c r="E9" s="7">
        <v>2.5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5">
      <c r="A10" s="103"/>
      <c r="B10" s="116"/>
      <c r="C10" s="101"/>
      <c r="D10" s="3" t="s">
        <v>26</v>
      </c>
      <c r="E10" s="7">
        <v>20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5">
      <c r="A11" s="104"/>
      <c r="B11" s="117"/>
      <c r="C11" s="112"/>
      <c r="D11" s="3" t="s">
        <v>27</v>
      </c>
      <c r="E11" s="7">
        <v>75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102" t="s">
        <v>105</v>
      </c>
      <c r="B12" s="140" t="s">
        <v>106</v>
      </c>
      <c r="C12" s="100">
        <v>65</v>
      </c>
      <c r="D12" s="3" t="s">
        <v>107</v>
      </c>
      <c r="E12" s="7">
        <v>23.63</v>
      </c>
      <c r="F12" s="94">
        <v>16.29</v>
      </c>
      <c r="G12" s="94">
        <v>14.94</v>
      </c>
      <c r="H12" s="94">
        <v>71.03</v>
      </c>
      <c r="I12" s="94">
        <v>466.05</v>
      </c>
      <c r="J12" s="94">
        <v>0.2</v>
      </c>
      <c r="K12" s="94">
        <v>0</v>
      </c>
      <c r="L12" s="94">
        <v>0.17</v>
      </c>
      <c r="M12" s="94">
        <v>6.44</v>
      </c>
      <c r="N12" s="94">
        <v>255.26</v>
      </c>
      <c r="O12" s="94">
        <v>256.4</v>
      </c>
      <c r="P12" s="94">
        <v>50.71</v>
      </c>
      <c r="Q12" s="94">
        <v>2.05</v>
      </c>
    </row>
    <row r="13" spans="1:17" ht="15">
      <c r="A13" s="103"/>
      <c r="B13" s="116"/>
      <c r="C13" s="101"/>
      <c r="D13" s="3" t="s">
        <v>25</v>
      </c>
      <c r="E13" s="7">
        <v>5.9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5">
      <c r="A14" s="104"/>
      <c r="B14" s="117"/>
      <c r="C14" s="112"/>
      <c r="D14" s="3" t="s">
        <v>80</v>
      </c>
      <c r="E14" s="7">
        <v>35.45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15">
      <c r="A15" s="102" t="s">
        <v>34</v>
      </c>
      <c r="B15" s="96" t="s">
        <v>35</v>
      </c>
      <c r="C15" s="100">
        <v>200</v>
      </c>
      <c r="D15" s="3" t="s">
        <v>36</v>
      </c>
      <c r="E15" s="7">
        <v>1</v>
      </c>
      <c r="F15" s="94">
        <v>0.2</v>
      </c>
      <c r="G15" s="94">
        <v>0</v>
      </c>
      <c r="H15" s="94">
        <v>14</v>
      </c>
      <c r="I15" s="94">
        <v>28</v>
      </c>
      <c r="J15" s="94">
        <v>0</v>
      </c>
      <c r="K15" s="94">
        <v>0</v>
      </c>
      <c r="L15" s="94">
        <v>0</v>
      </c>
      <c r="M15" s="94">
        <v>0</v>
      </c>
      <c r="N15" s="94">
        <v>6</v>
      </c>
      <c r="O15" s="94">
        <v>0</v>
      </c>
      <c r="P15" s="94">
        <v>0</v>
      </c>
      <c r="Q15" s="105">
        <v>0.4</v>
      </c>
    </row>
    <row r="16" spans="1:17" ht="15">
      <c r="A16" s="103"/>
      <c r="B16" s="97"/>
      <c r="C16" s="101"/>
      <c r="D16" s="50" t="s">
        <v>26</v>
      </c>
      <c r="E16" s="4">
        <v>15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6"/>
    </row>
    <row r="17" spans="1:17" ht="16.5" customHeight="1">
      <c r="A17" s="100">
        <v>59</v>
      </c>
      <c r="B17" s="140" t="s">
        <v>173</v>
      </c>
      <c r="C17" s="100">
        <v>100</v>
      </c>
      <c r="D17" s="3" t="s">
        <v>26</v>
      </c>
      <c r="E17" s="7">
        <v>6</v>
      </c>
      <c r="F17" s="94">
        <v>1.26</v>
      </c>
      <c r="G17" s="94">
        <v>7.08</v>
      </c>
      <c r="H17" s="94">
        <v>19.53</v>
      </c>
      <c r="I17" s="94">
        <v>145.09</v>
      </c>
      <c r="J17" s="94">
        <v>0.07</v>
      </c>
      <c r="K17" s="94">
        <v>5.63</v>
      </c>
      <c r="L17" s="94">
        <v>0</v>
      </c>
      <c r="M17" s="94">
        <v>0</v>
      </c>
      <c r="N17" s="94">
        <v>50.97</v>
      </c>
      <c r="O17" s="94">
        <v>0</v>
      </c>
      <c r="P17" s="94">
        <v>0</v>
      </c>
      <c r="Q17" s="94">
        <v>0.95</v>
      </c>
    </row>
    <row r="18" spans="1:17" ht="16.5" customHeight="1">
      <c r="A18" s="101"/>
      <c r="B18" s="116"/>
      <c r="C18" s="101"/>
      <c r="D18" s="2" t="s">
        <v>43</v>
      </c>
      <c r="E18" s="7">
        <v>6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5">
      <c r="A19" s="101"/>
      <c r="B19" s="116"/>
      <c r="C19" s="101"/>
      <c r="D19" s="3" t="s">
        <v>174</v>
      </c>
      <c r="E19" s="7">
        <v>5.25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5">
      <c r="A20" s="101"/>
      <c r="B20" s="116"/>
      <c r="C20" s="101"/>
      <c r="D20" s="3" t="s">
        <v>175</v>
      </c>
      <c r="E20" s="7">
        <v>12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15">
      <c r="A21" s="112"/>
      <c r="B21" s="117"/>
      <c r="C21" s="112"/>
      <c r="D21" s="3" t="s">
        <v>42</v>
      </c>
      <c r="E21" s="7">
        <v>75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5.75" thickBot="1">
      <c r="A22" s="24"/>
      <c r="B22" s="25" t="s">
        <v>37</v>
      </c>
      <c r="C22" s="26">
        <f>C7+C12+C15+C17</f>
        <v>615</v>
      </c>
      <c r="D22" s="25"/>
      <c r="E22" s="25"/>
      <c r="F22" s="32">
        <f aca="true" t="shared" si="0" ref="F22:Q22">F7+F12+F15+F17</f>
        <v>23.78</v>
      </c>
      <c r="G22" s="32">
        <f t="shared" si="0"/>
        <v>23.299999999999997</v>
      </c>
      <c r="H22" s="32">
        <f t="shared" si="0"/>
        <v>125.6</v>
      </c>
      <c r="I22" s="32">
        <f t="shared" si="0"/>
        <v>804.64</v>
      </c>
      <c r="J22" s="32">
        <f t="shared" si="0"/>
        <v>0.35000000000000003</v>
      </c>
      <c r="K22" s="32">
        <f t="shared" si="0"/>
        <v>6.77</v>
      </c>
      <c r="L22" s="32">
        <f t="shared" si="0"/>
        <v>38.42</v>
      </c>
      <c r="M22" s="32">
        <f t="shared" si="0"/>
        <v>6.44</v>
      </c>
      <c r="N22" s="32">
        <f t="shared" si="0"/>
        <v>510.76</v>
      </c>
      <c r="O22" s="32">
        <f t="shared" si="0"/>
        <v>428.23</v>
      </c>
      <c r="P22" s="32">
        <f t="shared" si="0"/>
        <v>79.53999999999999</v>
      </c>
      <c r="Q22" s="32">
        <f t="shared" si="0"/>
        <v>3.71</v>
      </c>
    </row>
    <row r="23" spans="1:17" ht="15.75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</row>
    <row r="24" spans="1:17" ht="15">
      <c r="A24" s="127">
        <v>56</v>
      </c>
      <c r="B24" s="115" t="s">
        <v>108</v>
      </c>
      <c r="C24" s="114">
        <v>140</v>
      </c>
      <c r="D24" s="27" t="s">
        <v>109</v>
      </c>
      <c r="E24" s="20">
        <v>198.8</v>
      </c>
      <c r="F24" s="108">
        <v>1.86</v>
      </c>
      <c r="G24" s="108">
        <v>9.96</v>
      </c>
      <c r="H24" s="108">
        <v>11.4</v>
      </c>
      <c r="I24" s="108">
        <v>143.64</v>
      </c>
      <c r="J24" s="108">
        <v>0.028</v>
      </c>
      <c r="K24" s="108">
        <v>7.93</v>
      </c>
      <c r="L24" s="108">
        <v>0</v>
      </c>
      <c r="M24" s="108">
        <v>1.83</v>
      </c>
      <c r="N24" s="108">
        <v>44.5</v>
      </c>
      <c r="O24" s="108">
        <v>49.7</v>
      </c>
      <c r="P24" s="108">
        <v>26</v>
      </c>
      <c r="Q24" s="113">
        <v>2</v>
      </c>
    </row>
    <row r="25" spans="1:17" ht="15">
      <c r="A25" s="103"/>
      <c r="B25" s="116"/>
      <c r="C25" s="101"/>
      <c r="D25" s="31" t="s">
        <v>84</v>
      </c>
      <c r="E25" s="5">
        <v>30.8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6"/>
    </row>
    <row r="26" spans="1:17" ht="18" customHeight="1">
      <c r="A26" s="103"/>
      <c r="B26" s="116"/>
      <c r="C26" s="101"/>
      <c r="D26" s="31" t="s">
        <v>57</v>
      </c>
      <c r="E26" s="5">
        <v>0.02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3"/>
      <c r="B27" s="116"/>
      <c r="C27" s="101"/>
      <c r="D27" s="3" t="s">
        <v>92</v>
      </c>
      <c r="E27" s="7">
        <v>0.58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06"/>
    </row>
    <row r="28" spans="1:17" ht="15">
      <c r="A28" s="103"/>
      <c r="B28" s="117"/>
      <c r="C28" s="101"/>
      <c r="D28" s="30" t="s">
        <v>110</v>
      </c>
      <c r="E28" s="4">
        <v>16.24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2" t="s">
        <v>111</v>
      </c>
      <c r="B29" s="140" t="s">
        <v>112</v>
      </c>
      <c r="C29" s="100">
        <v>300</v>
      </c>
      <c r="D29" s="2" t="s">
        <v>87</v>
      </c>
      <c r="E29" s="7">
        <v>30</v>
      </c>
      <c r="F29" s="94">
        <v>2.1</v>
      </c>
      <c r="G29" s="94">
        <v>5.87</v>
      </c>
      <c r="H29" s="94">
        <v>10.19</v>
      </c>
      <c r="I29" s="94">
        <v>101.7</v>
      </c>
      <c r="J29" s="94">
        <v>0.07</v>
      </c>
      <c r="K29" s="94">
        <v>22.15</v>
      </c>
      <c r="L29" s="94">
        <v>0</v>
      </c>
      <c r="M29" s="94">
        <v>0</v>
      </c>
      <c r="N29" s="94">
        <v>52</v>
      </c>
      <c r="O29" s="94">
        <v>57.15</v>
      </c>
      <c r="P29" s="94">
        <v>26.7</v>
      </c>
      <c r="Q29" s="105">
        <v>0.96</v>
      </c>
    </row>
    <row r="30" spans="1:17" ht="15">
      <c r="A30" s="103"/>
      <c r="B30" s="116"/>
      <c r="C30" s="101"/>
      <c r="D30" s="3" t="s">
        <v>46</v>
      </c>
      <c r="E30" s="7">
        <v>36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106"/>
    </row>
    <row r="31" spans="1:17" ht="15">
      <c r="A31" s="103"/>
      <c r="B31" s="116"/>
      <c r="C31" s="101"/>
      <c r="D31" s="3" t="s">
        <v>42</v>
      </c>
      <c r="E31" s="7">
        <v>12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106"/>
    </row>
    <row r="32" spans="1:17" ht="15">
      <c r="A32" s="103"/>
      <c r="B32" s="116"/>
      <c r="C32" s="101"/>
      <c r="D32" s="3" t="s">
        <v>47</v>
      </c>
      <c r="E32" s="7">
        <v>12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106"/>
    </row>
    <row r="33" spans="1:17" ht="15">
      <c r="A33" s="103"/>
      <c r="B33" s="116"/>
      <c r="C33" s="101"/>
      <c r="D33" s="3" t="s">
        <v>114</v>
      </c>
      <c r="E33" s="7">
        <v>60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106"/>
    </row>
    <row r="34" spans="1:17" ht="15">
      <c r="A34" s="103"/>
      <c r="B34" s="116"/>
      <c r="C34" s="101"/>
      <c r="D34" s="3" t="s">
        <v>113</v>
      </c>
      <c r="E34" s="7">
        <v>6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06"/>
    </row>
    <row r="35" spans="1:17" ht="15">
      <c r="A35" s="103"/>
      <c r="B35" s="116"/>
      <c r="C35" s="101"/>
      <c r="D35" s="3" t="s">
        <v>43</v>
      </c>
      <c r="E35" s="7">
        <v>6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106"/>
    </row>
    <row r="36" spans="1:17" ht="15">
      <c r="A36" s="104"/>
      <c r="B36" s="117"/>
      <c r="C36" s="112"/>
      <c r="D36" s="3" t="s">
        <v>27</v>
      </c>
      <c r="E36" s="7">
        <v>240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7"/>
    </row>
    <row r="37" spans="1:17" ht="15">
      <c r="A37" s="103" t="s">
        <v>115</v>
      </c>
      <c r="B37" s="116" t="s">
        <v>116</v>
      </c>
      <c r="C37" s="101">
        <v>200</v>
      </c>
      <c r="D37" s="31" t="s">
        <v>46</v>
      </c>
      <c r="E37" s="5">
        <v>171</v>
      </c>
      <c r="F37" s="95">
        <v>4.08</v>
      </c>
      <c r="G37" s="95">
        <v>6.4</v>
      </c>
      <c r="H37" s="95">
        <v>27.26</v>
      </c>
      <c r="I37" s="95">
        <v>183</v>
      </c>
      <c r="J37" s="95">
        <v>0.18</v>
      </c>
      <c r="K37" s="95">
        <v>24.22</v>
      </c>
      <c r="L37" s="95">
        <v>34</v>
      </c>
      <c r="M37" s="95">
        <v>0</v>
      </c>
      <c r="N37" s="95">
        <v>49.3</v>
      </c>
      <c r="O37" s="95">
        <v>115.46</v>
      </c>
      <c r="P37" s="95">
        <v>37</v>
      </c>
      <c r="Q37" s="106">
        <v>1.34</v>
      </c>
    </row>
    <row r="38" spans="1:17" ht="15">
      <c r="A38" s="103"/>
      <c r="B38" s="116"/>
      <c r="C38" s="101"/>
      <c r="D38" s="3" t="s">
        <v>25</v>
      </c>
      <c r="E38" s="7">
        <v>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106"/>
    </row>
    <row r="39" spans="1:17" ht="15">
      <c r="A39" s="104"/>
      <c r="B39" s="117"/>
      <c r="C39" s="112"/>
      <c r="D39" s="3" t="s">
        <v>23</v>
      </c>
      <c r="E39" s="7">
        <v>30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7"/>
    </row>
    <row r="40" spans="1:17" ht="15" customHeight="1">
      <c r="A40" s="102" t="s">
        <v>117</v>
      </c>
      <c r="B40" s="96" t="s">
        <v>118</v>
      </c>
      <c r="C40" s="100">
        <v>100</v>
      </c>
      <c r="D40" s="46" t="s">
        <v>119</v>
      </c>
      <c r="E40" s="7">
        <v>125.3</v>
      </c>
      <c r="F40" s="94">
        <v>22.4</v>
      </c>
      <c r="G40" s="94">
        <v>18.23</v>
      </c>
      <c r="H40" s="94">
        <v>7.03</v>
      </c>
      <c r="I40" s="94">
        <v>281.25</v>
      </c>
      <c r="J40" s="94">
        <v>0.08</v>
      </c>
      <c r="K40" s="94">
        <v>0.68</v>
      </c>
      <c r="L40" s="94">
        <v>53.75</v>
      </c>
      <c r="M40" s="94">
        <v>0</v>
      </c>
      <c r="N40" s="94">
        <v>70.13</v>
      </c>
      <c r="O40" s="94">
        <v>172.75</v>
      </c>
      <c r="P40" s="94">
        <v>29.88</v>
      </c>
      <c r="Q40" s="94">
        <v>2.21</v>
      </c>
    </row>
    <row r="41" spans="1:17" ht="15">
      <c r="A41" s="103"/>
      <c r="B41" s="145"/>
      <c r="C41" s="101"/>
      <c r="D41" s="10" t="s">
        <v>120</v>
      </c>
      <c r="E41" s="7">
        <v>100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16.5" customHeight="1">
      <c r="A42" s="102" t="s">
        <v>54</v>
      </c>
      <c r="B42" s="140" t="s">
        <v>55</v>
      </c>
      <c r="C42" s="100">
        <v>200</v>
      </c>
      <c r="D42" s="2" t="s">
        <v>56</v>
      </c>
      <c r="E42" s="7">
        <v>20</v>
      </c>
      <c r="F42" s="94">
        <v>0.04</v>
      </c>
      <c r="G42" s="94">
        <v>0</v>
      </c>
      <c r="H42" s="94">
        <v>24.76</v>
      </c>
      <c r="I42" s="94">
        <v>94.2</v>
      </c>
      <c r="J42" s="94">
        <v>0.01</v>
      </c>
      <c r="K42" s="94">
        <v>1.08</v>
      </c>
      <c r="L42" s="94">
        <v>0</v>
      </c>
      <c r="M42" s="94">
        <v>0</v>
      </c>
      <c r="N42" s="94">
        <v>6.4</v>
      </c>
      <c r="O42" s="94">
        <v>3.6</v>
      </c>
      <c r="P42" s="94">
        <v>0</v>
      </c>
      <c r="Q42" s="105">
        <v>0.18</v>
      </c>
    </row>
    <row r="43" spans="1:17" ht="15">
      <c r="A43" s="103"/>
      <c r="B43" s="116"/>
      <c r="C43" s="101"/>
      <c r="D43" s="2" t="s">
        <v>26</v>
      </c>
      <c r="E43" s="7">
        <v>20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106"/>
    </row>
    <row r="44" spans="1:17" ht="20.25" customHeight="1">
      <c r="A44" s="103"/>
      <c r="B44" s="116"/>
      <c r="C44" s="101"/>
      <c r="D44" s="2" t="s">
        <v>57</v>
      </c>
      <c r="E44" s="7">
        <v>0.2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106"/>
    </row>
    <row r="45" spans="1:17" ht="15">
      <c r="A45" s="103"/>
      <c r="B45" s="116"/>
      <c r="C45" s="101"/>
      <c r="D45" s="3" t="s">
        <v>27</v>
      </c>
      <c r="E45" s="7">
        <v>200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6"/>
    </row>
    <row r="46" spans="1:17" ht="36.75" customHeight="1">
      <c r="A46" s="21">
        <v>50</v>
      </c>
      <c r="B46" s="2" t="s">
        <v>58</v>
      </c>
      <c r="C46" s="7">
        <v>120</v>
      </c>
      <c r="D46" s="6" t="s">
        <v>59</v>
      </c>
      <c r="E46" s="7">
        <v>120</v>
      </c>
      <c r="F46" s="34">
        <v>7.92</v>
      </c>
      <c r="G46" s="34">
        <v>1.44</v>
      </c>
      <c r="H46" s="34">
        <v>40.08</v>
      </c>
      <c r="I46" s="34">
        <v>198</v>
      </c>
      <c r="J46" s="34">
        <v>0.216</v>
      </c>
      <c r="K46" s="34">
        <v>0</v>
      </c>
      <c r="L46" s="34">
        <v>0</v>
      </c>
      <c r="M46" s="34">
        <v>0</v>
      </c>
      <c r="N46" s="34">
        <v>42</v>
      </c>
      <c r="O46" s="34">
        <v>0</v>
      </c>
      <c r="P46" s="34">
        <v>0</v>
      </c>
      <c r="Q46" s="35">
        <v>4.68</v>
      </c>
    </row>
    <row r="47" spans="1:17" ht="15">
      <c r="A47" s="21">
        <v>49</v>
      </c>
      <c r="B47" s="10" t="s">
        <v>29</v>
      </c>
      <c r="C47" s="7">
        <v>120</v>
      </c>
      <c r="D47" s="10" t="s">
        <v>30</v>
      </c>
      <c r="E47" s="7">
        <v>120</v>
      </c>
      <c r="F47" s="34">
        <v>10.56</v>
      </c>
      <c r="G47" s="34">
        <v>2.04</v>
      </c>
      <c r="H47" s="34">
        <v>35.28</v>
      </c>
      <c r="I47" s="34">
        <v>201.6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5">
        <v>0</v>
      </c>
    </row>
    <row r="48" spans="1:17" ht="25.5">
      <c r="A48" s="21"/>
      <c r="B48" s="46" t="s">
        <v>171</v>
      </c>
      <c r="C48" s="7">
        <v>7</v>
      </c>
      <c r="D48" s="7"/>
      <c r="E48" s="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2"/>
    </row>
    <row r="49" spans="1:17" ht="15">
      <c r="A49" s="21">
        <v>62</v>
      </c>
      <c r="B49" s="10" t="s">
        <v>176</v>
      </c>
      <c r="C49" s="7">
        <v>100</v>
      </c>
      <c r="D49" s="7"/>
      <c r="E49" s="7"/>
      <c r="F49" s="79">
        <v>0.9</v>
      </c>
      <c r="G49" s="79">
        <v>0.2</v>
      </c>
      <c r="H49" s="79">
        <v>8.1</v>
      </c>
      <c r="I49" s="79">
        <v>43</v>
      </c>
      <c r="J49" s="79">
        <v>0.02</v>
      </c>
      <c r="K49" s="79">
        <v>60</v>
      </c>
      <c r="L49" s="79">
        <v>0.04</v>
      </c>
      <c r="M49" s="79">
        <v>0</v>
      </c>
      <c r="N49" s="79">
        <v>34</v>
      </c>
      <c r="O49" s="79">
        <v>23</v>
      </c>
      <c r="P49" s="79">
        <v>13</v>
      </c>
      <c r="Q49" s="80">
        <v>0.3</v>
      </c>
    </row>
    <row r="50" spans="1:17" ht="15">
      <c r="A50" s="28"/>
      <c r="B50" s="12" t="s">
        <v>37</v>
      </c>
      <c r="C50" s="9">
        <f>C24+C29+C37+C40+C42+C46+C47+C48+C49</f>
        <v>1287</v>
      </c>
      <c r="D50" s="8"/>
      <c r="E50" s="8"/>
      <c r="F50" s="38">
        <f aca="true" t="shared" si="1" ref="F50:Q50">F24+F29+F37+F40+F42+F46+F47+F48+F49</f>
        <v>49.86</v>
      </c>
      <c r="G50" s="38">
        <f t="shared" si="1"/>
        <v>44.14000000000001</v>
      </c>
      <c r="H50" s="38">
        <f t="shared" si="1"/>
        <v>164.1</v>
      </c>
      <c r="I50" s="38">
        <f t="shared" si="1"/>
        <v>1246.3899999999999</v>
      </c>
      <c r="J50" s="36">
        <f t="shared" si="1"/>
        <v>0.6040000000000001</v>
      </c>
      <c r="K50" s="38">
        <f t="shared" si="1"/>
        <v>116.06</v>
      </c>
      <c r="L50" s="38">
        <f t="shared" si="1"/>
        <v>87.79</v>
      </c>
      <c r="M50" s="38">
        <f t="shared" si="1"/>
        <v>1.83</v>
      </c>
      <c r="N50" s="38">
        <f t="shared" si="1"/>
        <v>298.33000000000004</v>
      </c>
      <c r="O50" s="38">
        <f t="shared" si="1"/>
        <v>421.66</v>
      </c>
      <c r="P50" s="38">
        <f t="shared" si="1"/>
        <v>132.57999999999998</v>
      </c>
      <c r="Q50" s="39">
        <f t="shared" si="1"/>
        <v>11.67</v>
      </c>
    </row>
    <row r="51" spans="1:17" ht="15.75" thickBot="1">
      <c r="A51" s="24"/>
      <c r="B51" s="25" t="s">
        <v>61</v>
      </c>
      <c r="C51" s="26">
        <f>C22+C50</f>
        <v>1902</v>
      </c>
      <c r="D51" s="25"/>
      <c r="E51" s="25"/>
      <c r="F51" s="32">
        <f aca="true" t="shared" si="2" ref="F51:Q51">F22+F50</f>
        <v>73.64</v>
      </c>
      <c r="G51" s="32">
        <f t="shared" si="2"/>
        <v>67.44</v>
      </c>
      <c r="H51" s="32">
        <f t="shared" si="2"/>
        <v>289.7</v>
      </c>
      <c r="I51" s="32">
        <f t="shared" si="2"/>
        <v>2051.0299999999997</v>
      </c>
      <c r="J51" s="37">
        <f t="shared" si="2"/>
        <v>0.9540000000000002</v>
      </c>
      <c r="K51" s="32">
        <f t="shared" si="2"/>
        <v>122.83</v>
      </c>
      <c r="L51" s="32">
        <f t="shared" si="2"/>
        <v>126.21000000000001</v>
      </c>
      <c r="M51" s="32">
        <f t="shared" si="2"/>
        <v>8.27</v>
      </c>
      <c r="N51" s="32">
        <f t="shared" si="2"/>
        <v>809.09</v>
      </c>
      <c r="O51" s="32">
        <f t="shared" si="2"/>
        <v>849.8900000000001</v>
      </c>
      <c r="P51" s="32">
        <f t="shared" si="2"/>
        <v>212.11999999999998</v>
      </c>
      <c r="Q51" s="33">
        <f t="shared" si="2"/>
        <v>15.379999999999999</v>
      </c>
    </row>
    <row r="52" spans="1:17" ht="15.75" thickBot="1">
      <c r="A52" s="109" t="s">
        <v>62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1"/>
    </row>
    <row r="53" spans="1:17" ht="15">
      <c r="A53" s="29">
        <v>53</v>
      </c>
      <c r="B53" s="19" t="s">
        <v>121</v>
      </c>
      <c r="C53" s="20">
        <v>20</v>
      </c>
      <c r="D53" s="47" t="s">
        <v>121</v>
      </c>
      <c r="E53" s="20">
        <v>20</v>
      </c>
      <c r="F53" s="40">
        <v>0.96</v>
      </c>
      <c r="G53" s="40">
        <v>0.56</v>
      </c>
      <c r="H53" s="40">
        <v>16.5</v>
      </c>
      <c r="I53" s="40">
        <v>70</v>
      </c>
      <c r="J53" s="40">
        <v>0.01</v>
      </c>
      <c r="K53" s="40">
        <v>0</v>
      </c>
      <c r="L53" s="40">
        <v>0</v>
      </c>
      <c r="M53" s="40">
        <v>0</v>
      </c>
      <c r="N53" s="40">
        <v>1.8</v>
      </c>
      <c r="O53" s="40">
        <v>8.2</v>
      </c>
      <c r="P53" s="40">
        <v>0</v>
      </c>
      <c r="Q53" s="41">
        <v>0.12</v>
      </c>
    </row>
    <row r="54" spans="1:17" ht="15">
      <c r="A54" s="102" t="s">
        <v>34</v>
      </c>
      <c r="B54" s="96" t="s">
        <v>35</v>
      </c>
      <c r="C54" s="100">
        <v>200</v>
      </c>
      <c r="D54" s="3" t="s">
        <v>36</v>
      </c>
      <c r="E54" s="7">
        <v>1</v>
      </c>
      <c r="F54" s="94">
        <v>0.2</v>
      </c>
      <c r="G54" s="94">
        <v>0</v>
      </c>
      <c r="H54" s="94">
        <v>14</v>
      </c>
      <c r="I54" s="94">
        <v>28</v>
      </c>
      <c r="J54" s="94">
        <v>0</v>
      </c>
      <c r="K54" s="94">
        <v>0</v>
      </c>
      <c r="L54" s="94">
        <v>0</v>
      </c>
      <c r="M54" s="94">
        <v>0</v>
      </c>
      <c r="N54" s="94">
        <v>6</v>
      </c>
      <c r="O54" s="94">
        <v>0</v>
      </c>
      <c r="P54" s="94">
        <v>0</v>
      </c>
      <c r="Q54" s="105">
        <v>0.4</v>
      </c>
    </row>
    <row r="55" spans="1:17" ht="15">
      <c r="A55" s="103"/>
      <c r="B55" s="97"/>
      <c r="C55" s="101"/>
      <c r="D55" s="3" t="s">
        <v>26</v>
      </c>
      <c r="E55" s="7">
        <v>15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106"/>
    </row>
    <row r="56" spans="1:17" ht="15.75" thickBot="1">
      <c r="A56" s="24"/>
      <c r="B56" s="25" t="s">
        <v>37</v>
      </c>
      <c r="C56" s="81">
        <f>C53+C54</f>
        <v>220</v>
      </c>
      <c r="D56" s="25"/>
      <c r="E56" s="25"/>
      <c r="F56" s="32">
        <f>F53+F54</f>
        <v>1.16</v>
      </c>
      <c r="G56" s="32">
        <f aca="true" t="shared" si="3" ref="G56:Q56">G53+G54</f>
        <v>0.56</v>
      </c>
      <c r="H56" s="32">
        <f t="shared" si="3"/>
        <v>30.5</v>
      </c>
      <c r="I56" s="32">
        <f t="shared" si="3"/>
        <v>98</v>
      </c>
      <c r="J56" s="32">
        <f t="shared" si="3"/>
        <v>0.01</v>
      </c>
      <c r="K56" s="32">
        <f t="shared" si="3"/>
        <v>0</v>
      </c>
      <c r="L56" s="32">
        <f t="shared" si="3"/>
        <v>0</v>
      </c>
      <c r="M56" s="32">
        <f t="shared" si="3"/>
        <v>0</v>
      </c>
      <c r="N56" s="32">
        <f t="shared" si="3"/>
        <v>7.8</v>
      </c>
      <c r="O56" s="32">
        <f t="shared" si="3"/>
        <v>8.2</v>
      </c>
      <c r="P56" s="32">
        <f t="shared" si="3"/>
        <v>0</v>
      </c>
      <c r="Q56" s="33">
        <f t="shared" si="3"/>
        <v>0.52</v>
      </c>
    </row>
    <row r="57" ht="15.75" thickBot="1"/>
    <row r="58" spans="2:5" ht="15">
      <c r="B58" s="137" t="s">
        <v>23</v>
      </c>
      <c r="C58" s="138"/>
      <c r="D58" s="139"/>
      <c r="E58" s="42">
        <v>205</v>
      </c>
    </row>
    <row r="59" spans="2:5" ht="15">
      <c r="B59" s="91" t="s">
        <v>25</v>
      </c>
      <c r="C59" s="92"/>
      <c r="D59" s="93"/>
      <c r="E59" s="43">
        <v>15.4</v>
      </c>
    </row>
    <row r="60" spans="2:5" ht="15">
      <c r="B60" s="91" t="s">
        <v>43</v>
      </c>
      <c r="C60" s="92"/>
      <c r="D60" s="93"/>
      <c r="E60" s="43">
        <v>28.24</v>
      </c>
    </row>
    <row r="61" spans="2:5" ht="15">
      <c r="B61" s="91" t="s">
        <v>119</v>
      </c>
      <c r="C61" s="92"/>
      <c r="D61" s="93"/>
      <c r="E61" s="43">
        <v>125.3</v>
      </c>
    </row>
    <row r="62" spans="2:5" ht="15">
      <c r="B62" s="91" t="s">
        <v>113</v>
      </c>
      <c r="C62" s="92"/>
      <c r="D62" s="93"/>
      <c r="E62" s="43">
        <v>6</v>
      </c>
    </row>
    <row r="63" spans="2:5" ht="15">
      <c r="B63" s="91" t="s">
        <v>48</v>
      </c>
      <c r="C63" s="92"/>
      <c r="D63" s="93"/>
      <c r="E63" s="43">
        <v>15</v>
      </c>
    </row>
    <row r="64" spans="2:5" ht="15">
      <c r="B64" s="91" t="s">
        <v>26</v>
      </c>
      <c r="C64" s="92"/>
      <c r="D64" s="93"/>
      <c r="E64" s="43">
        <v>76</v>
      </c>
    </row>
    <row r="65" spans="2:5" ht="15">
      <c r="B65" s="91" t="s">
        <v>29</v>
      </c>
      <c r="C65" s="92"/>
      <c r="D65" s="93"/>
      <c r="E65" s="49">
        <v>155.45</v>
      </c>
    </row>
    <row r="66" spans="2:5" ht="15">
      <c r="B66" s="91" t="s">
        <v>59</v>
      </c>
      <c r="C66" s="92"/>
      <c r="D66" s="93"/>
      <c r="E66" s="43">
        <v>120</v>
      </c>
    </row>
    <row r="67" spans="2:5" ht="15">
      <c r="B67" s="91" t="s">
        <v>68</v>
      </c>
      <c r="C67" s="92"/>
      <c r="D67" s="93"/>
      <c r="E67" s="43">
        <v>2</v>
      </c>
    </row>
    <row r="68" spans="2:5" ht="15">
      <c r="B68" s="91" t="s">
        <v>56</v>
      </c>
      <c r="C68" s="92"/>
      <c r="D68" s="93"/>
      <c r="E68" s="43">
        <v>32</v>
      </c>
    </row>
    <row r="69" spans="2:5" ht="15">
      <c r="B69" s="91" t="s">
        <v>172</v>
      </c>
      <c r="C69" s="92"/>
      <c r="D69" s="93"/>
      <c r="E69" s="43">
        <v>7</v>
      </c>
    </row>
    <row r="70" spans="2:5" ht="15">
      <c r="B70" s="91" t="s">
        <v>121</v>
      </c>
      <c r="C70" s="92"/>
      <c r="D70" s="93"/>
      <c r="E70" s="43">
        <v>20</v>
      </c>
    </row>
    <row r="71" spans="2:5" ht="15">
      <c r="B71" s="91" t="s">
        <v>107</v>
      </c>
      <c r="C71" s="92"/>
      <c r="D71" s="93"/>
      <c r="E71" s="49">
        <v>23.63</v>
      </c>
    </row>
    <row r="72" spans="2:5" ht="15">
      <c r="B72" s="91" t="s">
        <v>46</v>
      </c>
      <c r="C72" s="92"/>
      <c r="D72" s="93"/>
      <c r="E72" s="43">
        <v>207</v>
      </c>
    </row>
    <row r="73" spans="2:5" ht="15">
      <c r="B73" s="91" t="s">
        <v>42</v>
      </c>
      <c r="C73" s="92"/>
      <c r="D73" s="93"/>
      <c r="E73" s="43">
        <v>87</v>
      </c>
    </row>
    <row r="74" spans="2:5" ht="15">
      <c r="B74" s="91" t="s">
        <v>47</v>
      </c>
      <c r="C74" s="92"/>
      <c r="D74" s="93"/>
      <c r="E74" s="43">
        <v>12</v>
      </c>
    </row>
    <row r="75" spans="2:5" ht="15">
      <c r="B75" s="91" t="s">
        <v>109</v>
      </c>
      <c r="C75" s="92"/>
      <c r="D75" s="93"/>
      <c r="E75" s="43">
        <v>198.8</v>
      </c>
    </row>
    <row r="76" spans="2:5" ht="15">
      <c r="B76" s="91" t="s">
        <v>114</v>
      </c>
      <c r="C76" s="92"/>
      <c r="D76" s="93"/>
      <c r="E76" s="43">
        <v>60</v>
      </c>
    </row>
    <row r="77" spans="2:5" ht="15">
      <c r="B77" s="91" t="s">
        <v>84</v>
      </c>
      <c r="C77" s="92"/>
      <c r="D77" s="93"/>
      <c r="E77" s="43">
        <v>30.8</v>
      </c>
    </row>
    <row r="78" spans="2:5" ht="15">
      <c r="B78" s="91" t="s">
        <v>176</v>
      </c>
      <c r="C78" s="92"/>
      <c r="D78" s="93"/>
      <c r="E78" s="43">
        <v>100</v>
      </c>
    </row>
    <row r="79" spans="2:5" ht="15">
      <c r="B79" s="91" t="s">
        <v>174</v>
      </c>
      <c r="C79" s="92"/>
      <c r="D79" s="93"/>
      <c r="E79" s="43">
        <v>12.5</v>
      </c>
    </row>
    <row r="80" spans="2:5" ht="15">
      <c r="B80" s="91" t="s">
        <v>87</v>
      </c>
      <c r="C80" s="92"/>
      <c r="D80" s="93"/>
      <c r="E80" s="43">
        <v>30</v>
      </c>
    </row>
    <row r="81" spans="2:5" ht="15">
      <c r="B81" s="91" t="s">
        <v>122</v>
      </c>
      <c r="C81" s="92"/>
      <c r="D81" s="93"/>
      <c r="E81" s="48">
        <v>0.22</v>
      </c>
    </row>
    <row r="82" spans="2:5" ht="15.75" thickBot="1">
      <c r="B82" s="141" t="s">
        <v>72</v>
      </c>
      <c r="C82" s="142"/>
      <c r="D82" s="143"/>
      <c r="E82" s="44" t="s">
        <v>159</v>
      </c>
    </row>
  </sheetData>
  <sheetProtection/>
  <mergeCells count="190">
    <mergeCell ref="N4:Q4"/>
    <mergeCell ref="E4:E5"/>
    <mergeCell ref="F4:H4"/>
    <mergeCell ref="Q7:Q11"/>
    <mergeCell ref="G7:G11"/>
    <mergeCell ref="H7:H11"/>
    <mergeCell ref="I7:I11"/>
    <mergeCell ref="I4:I5"/>
    <mergeCell ref="J4:M4"/>
    <mergeCell ref="O7:O11"/>
    <mergeCell ref="A1:C1"/>
    <mergeCell ref="A2:C2"/>
    <mergeCell ref="A3:C3"/>
    <mergeCell ref="D4:D5"/>
    <mergeCell ref="A4:A5"/>
    <mergeCell ref="B4:B5"/>
    <mergeCell ref="C4:C5"/>
    <mergeCell ref="A6:P6"/>
    <mergeCell ref="A7:A11"/>
    <mergeCell ref="B7:B11"/>
    <mergeCell ref="C7:C11"/>
    <mergeCell ref="F7:F11"/>
    <mergeCell ref="P7:P11"/>
    <mergeCell ref="L7:L11"/>
    <mergeCell ref="M7:M11"/>
    <mergeCell ref="N7:N11"/>
    <mergeCell ref="O12:O14"/>
    <mergeCell ref="P12:P14"/>
    <mergeCell ref="Q12:Q14"/>
    <mergeCell ref="A15:A16"/>
    <mergeCell ref="B15:B16"/>
    <mergeCell ref="C15:C16"/>
    <mergeCell ref="F15:F16"/>
    <mergeCell ref="G15:G16"/>
    <mergeCell ref="M12:M14"/>
    <mergeCell ref="N12:N14"/>
    <mergeCell ref="H15:H16"/>
    <mergeCell ref="I15:I16"/>
    <mergeCell ref="K12:K14"/>
    <mergeCell ref="L12:L14"/>
    <mergeCell ref="I12:I14"/>
    <mergeCell ref="J12:J14"/>
    <mergeCell ref="G12:G14"/>
    <mergeCell ref="H12:H14"/>
    <mergeCell ref="J7:J11"/>
    <mergeCell ref="K7:K11"/>
    <mergeCell ref="A12:A14"/>
    <mergeCell ref="B12:B14"/>
    <mergeCell ref="C12:C14"/>
    <mergeCell ref="F12:F14"/>
    <mergeCell ref="P15:P16"/>
    <mergeCell ref="Q15:Q16"/>
    <mergeCell ref="J15:J16"/>
    <mergeCell ref="K15:K16"/>
    <mergeCell ref="L15:L16"/>
    <mergeCell ref="M15:M16"/>
    <mergeCell ref="N15:N16"/>
    <mergeCell ref="O15:O16"/>
    <mergeCell ref="A23:Q23"/>
    <mergeCell ref="A24:A28"/>
    <mergeCell ref="B24:B28"/>
    <mergeCell ref="C24:C28"/>
    <mergeCell ref="F24:F28"/>
    <mergeCell ref="Q24:Q28"/>
    <mergeCell ref="K24:K28"/>
    <mergeCell ref="L24:L28"/>
    <mergeCell ref="M24:M28"/>
    <mergeCell ref="N24:N28"/>
    <mergeCell ref="P29:P36"/>
    <mergeCell ref="G29:G36"/>
    <mergeCell ref="H29:H36"/>
    <mergeCell ref="I29:I36"/>
    <mergeCell ref="J29:J36"/>
    <mergeCell ref="N37:N39"/>
    <mergeCell ref="O37:O39"/>
    <mergeCell ref="M29:M36"/>
    <mergeCell ref="N29:N36"/>
    <mergeCell ref="O29:O36"/>
    <mergeCell ref="G24:G28"/>
    <mergeCell ref="H24:H28"/>
    <mergeCell ref="I24:I28"/>
    <mergeCell ref="P24:P28"/>
    <mergeCell ref="J24:J28"/>
    <mergeCell ref="O24:O28"/>
    <mergeCell ref="Q29:Q36"/>
    <mergeCell ref="A37:A39"/>
    <mergeCell ref="B37:B39"/>
    <mergeCell ref="C37:C39"/>
    <mergeCell ref="F37:F39"/>
    <mergeCell ref="G37:G39"/>
    <mergeCell ref="P37:P39"/>
    <mergeCell ref="Q37:Q39"/>
    <mergeCell ref="K29:K36"/>
    <mergeCell ref="L29:L36"/>
    <mergeCell ref="Q40:Q41"/>
    <mergeCell ref="A42:A45"/>
    <mergeCell ref="B42:B45"/>
    <mergeCell ref="C42:C45"/>
    <mergeCell ref="F42:F45"/>
    <mergeCell ref="G42:G45"/>
    <mergeCell ref="O40:O41"/>
    <mergeCell ref="P40:P41"/>
    <mergeCell ref="N40:N41"/>
    <mergeCell ref="A40:A41"/>
    <mergeCell ref="B29:B36"/>
    <mergeCell ref="H37:H39"/>
    <mergeCell ref="I37:I39"/>
    <mergeCell ref="J37:J39"/>
    <mergeCell ref="K37:K39"/>
    <mergeCell ref="L37:L39"/>
    <mergeCell ref="M40:M41"/>
    <mergeCell ref="M42:M45"/>
    <mergeCell ref="M37:M39"/>
    <mergeCell ref="N42:N45"/>
    <mergeCell ref="C29:C36"/>
    <mergeCell ref="F29:F36"/>
    <mergeCell ref="L40:L41"/>
    <mergeCell ref="J42:J45"/>
    <mergeCell ref="K42:K45"/>
    <mergeCell ref="L42:L45"/>
    <mergeCell ref="J40:J41"/>
    <mergeCell ref="K40:K41"/>
    <mergeCell ref="H42:H45"/>
    <mergeCell ref="I54:I55"/>
    <mergeCell ref="B40:B41"/>
    <mergeCell ref="C40:C41"/>
    <mergeCell ref="F40:F41"/>
    <mergeCell ref="G40:G41"/>
    <mergeCell ref="H40:H41"/>
    <mergeCell ref="I40:I41"/>
    <mergeCell ref="I42:I45"/>
    <mergeCell ref="O54:O55"/>
    <mergeCell ref="N54:N55"/>
    <mergeCell ref="P42:P45"/>
    <mergeCell ref="Q42:Q45"/>
    <mergeCell ref="A52:Q52"/>
    <mergeCell ref="A54:A55"/>
    <mergeCell ref="B54:B55"/>
    <mergeCell ref="C54:C55"/>
    <mergeCell ref="F54:F55"/>
    <mergeCell ref="O42:O45"/>
    <mergeCell ref="B74:D74"/>
    <mergeCell ref="B66:D66"/>
    <mergeCell ref="B67:D67"/>
    <mergeCell ref="B68:D68"/>
    <mergeCell ref="B69:D69"/>
    <mergeCell ref="B70:D70"/>
    <mergeCell ref="B71:D71"/>
    <mergeCell ref="B72:D72"/>
    <mergeCell ref="B73:D73"/>
    <mergeCell ref="P54:P55"/>
    <mergeCell ref="Q54:Q55"/>
    <mergeCell ref="B58:D58"/>
    <mergeCell ref="B59:D59"/>
    <mergeCell ref="L54:L55"/>
    <mergeCell ref="J54:J55"/>
    <mergeCell ref="K54:K55"/>
    <mergeCell ref="H54:H55"/>
    <mergeCell ref="M54:M55"/>
    <mergeCell ref="G54:G55"/>
    <mergeCell ref="B62:D62"/>
    <mergeCell ref="A29:A36"/>
    <mergeCell ref="B77:D77"/>
    <mergeCell ref="B80:D80"/>
    <mergeCell ref="B82:D82"/>
    <mergeCell ref="B75:D75"/>
    <mergeCell ref="B81:D81"/>
    <mergeCell ref="B76:D76"/>
    <mergeCell ref="B78:D78"/>
    <mergeCell ref="B79:D79"/>
    <mergeCell ref="L17:L21"/>
    <mergeCell ref="M17:M21"/>
    <mergeCell ref="A17:A21"/>
    <mergeCell ref="B17:B21"/>
    <mergeCell ref="C17:C21"/>
    <mergeCell ref="B65:D65"/>
    <mergeCell ref="B63:D63"/>
    <mergeCell ref="B64:D64"/>
    <mergeCell ref="B60:D60"/>
    <mergeCell ref="B61:D61"/>
    <mergeCell ref="N17:N21"/>
    <mergeCell ref="O17:O21"/>
    <mergeCell ref="P17:P21"/>
    <mergeCell ref="Q17:Q21"/>
    <mergeCell ref="F17:F21"/>
    <mergeCell ref="G17:G21"/>
    <mergeCell ref="H17:H21"/>
    <mergeCell ref="I17:I21"/>
    <mergeCell ref="J17:J21"/>
    <mergeCell ref="K17:K21"/>
  </mergeCells>
  <printOptions/>
  <pageMargins left="0.1968503937007874" right="0.15748031496062992" top="0.2362204724409449" bottom="0.1968503937007874" header="0.1968503937007874" footer="0.15748031496062992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58">
      <selection activeCell="E78" sqref="E78"/>
    </sheetView>
  </sheetViews>
  <sheetFormatPr defaultColWidth="9.140625" defaultRowHeight="15"/>
  <cols>
    <col min="1" max="1" width="7.57421875" style="0" customWidth="1"/>
    <col min="2" max="2" width="16.00390625" style="0" customWidth="1"/>
    <col min="3" max="3" width="9.140625" style="0" customWidth="1"/>
    <col min="4" max="4" width="18.140625" style="0" customWidth="1"/>
    <col min="5" max="5" width="7.7109375" style="0" customWidth="1"/>
    <col min="6" max="6" width="7.421875" style="0" customWidth="1"/>
    <col min="7" max="7" width="7.140625" style="0" customWidth="1"/>
    <col min="8" max="8" width="8.421875" style="0" customWidth="1"/>
    <col min="9" max="9" width="10.57421875" style="0" customWidth="1"/>
    <col min="10" max="11" width="7.57421875" style="0" customWidth="1"/>
    <col min="12" max="12" width="8.00390625" style="0" customWidth="1"/>
    <col min="13" max="13" width="7.7109375" style="0" customWidth="1"/>
    <col min="14" max="14" width="7.57421875" style="0" customWidth="1"/>
    <col min="15" max="15" width="8.00390625" style="0" customWidth="1"/>
    <col min="16" max="16" width="7.8515625" style="0" customWidth="1"/>
    <col min="17" max="17" width="7.28125" style="0" customWidth="1"/>
  </cols>
  <sheetData>
    <row r="1" spans="1:17" ht="15">
      <c r="A1" s="121" t="s">
        <v>123</v>
      </c>
      <c r="B1" s="122"/>
      <c r="C1" s="12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0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24" t="s">
        <v>160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15">
      <c r="A4" s="128" t="s">
        <v>2</v>
      </c>
      <c r="B4" s="130" t="s">
        <v>3</v>
      </c>
      <c r="C4" s="130" t="s">
        <v>4</v>
      </c>
      <c r="D4" s="130" t="s">
        <v>5</v>
      </c>
      <c r="E4" s="135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44.25" customHeight="1" thickBot="1">
      <c r="A5" s="129"/>
      <c r="B5" s="131"/>
      <c r="C5" s="131"/>
      <c r="D5" s="131"/>
      <c r="E5" s="136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5">
      <c r="A7" s="127" t="s">
        <v>22</v>
      </c>
      <c r="B7" s="115" t="s">
        <v>21</v>
      </c>
      <c r="C7" s="114">
        <v>250</v>
      </c>
      <c r="D7" s="19" t="s">
        <v>23</v>
      </c>
      <c r="E7" s="20">
        <v>125</v>
      </c>
      <c r="F7" s="108">
        <v>7.8</v>
      </c>
      <c r="G7" s="108">
        <v>7.62</v>
      </c>
      <c r="H7" s="108">
        <v>24.62</v>
      </c>
      <c r="I7" s="108">
        <v>198.3</v>
      </c>
      <c r="J7" s="108">
        <v>0.1</v>
      </c>
      <c r="K7" s="108">
        <v>1.36</v>
      </c>
      <c r="L7" s="108">
        <v>45.9</v>
      </c>
      <c r="M7" s="108">
        <v>0</v>
      </c>
      <c r="N7" s="108">
        <v>240.21</v>
      </c>
      <c r="O7" s="108">
        <v>195.06</v>
      </c>
      <c r="P7" s="108">
        <v>29.4</v>
      </c>
      <c r="Q7" s="113">
        <v>0.37</v>
      </c>
    </row>
    <row r="8" spans="1:17" ht="15">
      <c r="A8" s="103"/>
      <c r="B8" s="116"/>
      <c r="C8" s="101"/>
      <c r="D8" s="3" t="s">
        <v>24</v>
      </c>
      <c r="E8" s="7">
        <v>38.5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5">
      <c r="A9" s="103"/>
      <c r="B9" s="116"/>
      <c r="C9" s="101"/>
      <c r="D9" s="3" t="s">
        <v>25</v>
      </c>
      <c r="E9" s="7">
        <v>6.25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5">
      <c r="A10" s="103"/>
      <c r="B10" s="116"/>
      <c r="C10" s="101"/>
      <c r="D10" s="3" t="s">
        <v>26</v>
      </c>
      <c r="E10" s="7">
        <v>8.75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5">
      <c r="A11" s="104"/>
      <c r="B11" s="117"/>
      <c r="C11" s="112"/>
      <c r="D11" s="3" t="s">
        <v>27</v>
      </c>
      <c r="E11" s="7">
        <v>56.25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21">
        <v>49</v>
      </c>
      <c r="B12" s="10" t="s">
        <v>29</v>
      </c>
      <c r="C12" s="7">
        <v>60</v>
      </c>
      <c r="D12" s="3" t="s">
        <v>30</v>
      </c>
      <c r="E12" s="7">
        <v>60</v>
      </c>
      <c r="F12" s="34">
        <v>5.28</v>
      </c>
      <c r="G12" s="34">
        <v>1.02</v>
      </c>
      <c r="H12" s="34">
        <v>17.64</v>
      </c>
      <c r="I12" s="34">
        <v>100.8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5">
        <v>0</v>
      </c>
    </row>
    <row r="13" spans="1:17" ht="27.75" customHeight="1">
      <c r="A13" s="23" t="s">
        <v>32</v>
      </c>
      <c r="B13" s="11" t="s">
        <v>31</v>
      </c>
      <c r="C13" s="7">
        <v>20</v>
      </c>
      <c r="D13" s="45" t="s">
        <v>33</v>
      </c>
      <c r="E13" s="7">
        <v>20</v>
      </c>
      <c r="F13" s="34">
        <v>0</v>
      </c>
      <c r="G13" s="34">
        <v>16.4</v>
      </c>
      <c r="H13" s="34">
        <v>0.2</v>
      </c>
      <c r="I13" s="34">
        <v>150</v>
      </c>
      <c r="J13" s="34">
        <v>0</v>
      </c>
      <c r="K13" s="34">
        <v>0</v>
      </c>
      <c r="L13" s="34">
        <v>118</v>
      </c>
      <c r="M13" s="34">
        <v>0</v>
      </c>
      <c r="N13" s="34">
        <v>2</v>
      </c>
      <c r="O13" s="34">
        <v>4</v>
      </c>
      <c r="P13" s="34">
        <v>0</v>
      </c>
      <c r="Q13" s="35">
        <v>0</v>
      </c>
    </row>
    <row r="14" spans="1:17" ht="15">
      <c r="A14" s="102" t="s">
        <v>34</v>
      </c>
      <c r="B14" s="96" t="s">
        <v>133</v>
      </c>
      <c r="C14" s="100">
        <v>200</v>
      </c>
      <c r="D14" s="3" t="s">
        <v>36</v>
      </c>
      <c r="E14" s="7">
        <v>0.8</v>
      </c>
      <c r="F14" s="94">
        <v>1.4</v>
      </c>
      <c r="G14" s="94">
        <v>1.6</v>
      </c>
      <c r="H14" s="94">
        <v>16.4</v>
      </c>
      <c r="I14" s="94">
        <v>86</v>
      </c>
      <c r="J14" s="94">
        <v>0.02</v>
      </c>
      <c r="K14" s="94">
        <v>0</v>
      </c>
      <c r="L14" s="94">
        <v>0.08</v>
      </c>
      <c r="M14" s="94">
        <v>0</v>
      </c>
      <c r="N14" s="94">
        <v>33</v>
      </c>
      <c r="O14" s="94">
        <v>67.5</v>
      </c>
      <c r="P14" s="94">
        <v>10.5</v>
      </c>
      <c r="Q14" s="105">
        <v>0.4</v>
      </c>
    </row>
    <row r="15" spans="1:17" ht="15">
      <c r="A15" s="103"/>
      <c r="B15" s="97"/>
      <c r="C15" s="101"/>
      <c r="D15" s="3" t="s">
        <v>26</v>
      </c>
      <c r="E15" s="7">
        <v>15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06"/>
    </row>
    <row r="16" spans="1:17" ht="15">
      <c r="A16" s="104"/>
      <c r="B16" s="98"/>
      <c r="C16" s="112"/>
      <c r="D16" s="3" t="s">
        <v>23</v>
      </c>
      <c r="E16" s="7">
        <v>150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7"/>
    </row>
    <row r="17" spans="1:17" ht="15">
      <c r="A17" s="68">
        <v>54</v>
      </c>
      <c r="B17" s="60" t="s">
        <v>177</v>
      </c>
      <c r="C17" s="71">
        <v>100</v>
      </c>
      <c r="D17" s="50"/>
      <c r="E17" s="4"/>
      <c r="F17" s="69">
        <v>1.1</v>
      </c>
      <c r="G17" s="69">
        <v>0.2</v>
      </c>
      <c r="H17" s="69">
        <v>3.8</v>
      </c>
      <c r="I17" s="69">
        <v>24</v>
      </c>
      <c r="J17" s="69">
        <v>0.06</v>
      </c>
      <c r="K17" s="69">
        <v>25</v>
      </c>
      <c r="L17" s="69">
        <v>0</v>
      </c>
      <c r="M17" s="69">
        <v>0.7</v>
      </c>
      <c r="N17" s="69">
        <v>14</v>
      </c>
      <c r="O17" s="69">
        <v>20</v>
      </c>
      <c r="P17" s="69">
        <v>26</v>
      </c>
      <c r="Q17" s="70">
        <v>0.9</v>
      </c>
    </row>
    <row r="18" spans="1:17" ht="15.75" thickBot="1">
      <c r="A18" s="24"/>
      <c r="B18" s="25" t="s">
        <v>37</v>
      </c>
      <c r="C18" s="26">
        <f>C7+C12+C13+C14+C17</f>
        <v>630</v>
      </c>
      <c r="D18" s="25"/>
      <c r="E18" s="25"/>
      <c r="F18" s="32">
        <f aca="true" t="shared" si="0" ref="F18:Q18">F7+F12+F13+F14+F17</f>
        <v>15.58</v>
      </c>
      <c r="G18" s="32">
        <f t="shared" si="0"/>
        <v>26.84</v>
      </c>
      <c r="H18" s="32">
        <f t="shared" si="0"/>
        <v>62.660000000000004</v>
      </c>
      <c r="I18" s="32">
        <f t="shared" si="0"/>
        <v>559.1</v>
      </c>
      <c r="J18" s="32">
        <f t="shared" si="0"/>
        <v>0.18</v>
      </c>
      <c r="K18" s="32">
        <f t="shared" si="0"/>
        <v>26.36</v>
      </c>
      <c r="L18" s="32">
        <f t="shared" si="0"/>
        <v>163.98000000000002</v>
      </c>
      <c r="M18" s="32">
        <f t="shared" si="0"/>
        <v>0.7</v>
      </c>
      <c r="N18" s="32">
        <f t="shared" si="0"/>
        <v>289.21000000000004</v>
      </c>
      <c r="O18" s="32">
        <f t="shared" si="0"/>
        <v>286.56</v>
      </c>
      <c r="P18" s="32">
        <f t="shared" si="0"/>
        <v>65.9</v>
      </c>
      <c r="Q18" s="33">
        <f t="shared" si="0"/>
        <v>1.67</v>
      </c>
    </row>
    <row r="19" spans="1:17" ht="16.5" customHeight="1" thickBot="1">
      <c r="A19" s="118" t="s">
        <v>38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20"/>
    </row>
    <row r="20" spans="1:17" ht="25.5" customHeight="1">
      <c r="A20" s="127" t="s">
        <v>40</v>
      </c>
      <c r="B20" s="115" t="s">
        <v>161</v>
      </c>
      <c r="C20" s="114">
        <v>140</v>
      </c>
      <c r="D20" s="27" t="s">
        <v>41</v>
      </c>
      <c r="E20" s="20">
        <v>110.6</v>
      </c>
      <c r="F20" s="108">
        <v>1.97</v>
      </c>
      <c r="G20" s="108">
        <v>7.11</v>
      </c>
      <c r="H20" s="108">
        <v>12.11</v>
      </c>
      <c r="I20" s="108">
        <v>120.26</v>
      </c>
      <c r="J20" s="108">
        <v>0.02</v>
      </c>
      <c r="K20" s="108">
        <v>48.93</v>
      </c>
      <c r="L20" s="108">
        <v>0</v>
      </c>
      <c r="M20" s="108">
        <v>0</v>
      </c>
      <c r="N20" s="108">
        <v>62.53</v>
      </c>
      <c r="O20" s="108">
        <v>34.6</v>
      </c>
      <c r="P20" s="108">
        <v>18.42</v>
      </c>
      <c r="Q20" s="113">
        <v>0.75</v>
      </c>
    </row>
    <row r="21" spans="1:17" ht="15">
      <c r="A21" s="103"/>
      <c r="B21" s="116"/>
      <c r="C21" s="101"/>
      <c r="D21" s="3" t="s">
        <v>125</v>
      </c>
      <c r="E21" s="7">
        <v>14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06"/>
    </row>
    <row r="22" spans="1:17" ht="15">
      <c r="A22" s="103"/>
      <c r="B22" s="116"/>
      <c r="C22" s="101"/>
      <c r="D22" s="3" t="s">
        <v>26</v>
      </c>
      <c r="E22" s="7">
        <v>7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06"/>
    </row>
    <row r="23" spans="1:17" ht="15">
      <c r="A23" s="103"/>
      <c r="B23" s="116"/>
      <c r="C23" s="101"/>
      <c r="D23" s="50" t="s">
        <v>122</v>
      </c>
      <c r="E23" s="4">
        <v>0.4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06"/>
    </row>
    <row r="24" spans="1:17" ht="15.75" customHeight="1">
      <c r="A24" s="103"/>
      <c r="B24" s="117"/>
      <c r="C24" s="101"/>
      <c r="D24" s="30" t="s">
        <v>43</v>
      </c>
      <c r="E24" s="4">
        <v>7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06"/>
    </row>
    <row r="25" spans="1:17" ht="31.5" customHeight="1">
      <c r="A25" s="102" t="s">
        <v>49</v>
      </c>
      <c r="B25" s="140" t="s">
        <v>50</v>
      </c>
      <c r="C25" s="100">
        <v>300</v>
      </c>
      <c r="D25" s="2" t="s">
        <v>45</v>
      </c>
      <c r="E25" s="7">
        <v>48</v>
      </c>
      <c r="F25" s="94">
        <v>10.33</v>
      </c>
      <c r="G25" s="94">
        <v>10.08</v>
      </c>
      <c r="H25" s="94">
        <v>17.21</v>
      </c>
      <c r="I25" s="94">
        <v>200.7</v>
      </c>
      <c r="J25" s="94">
        <v>0.12</v>
      </c>
      <c r="K25" s="94">
        <v>10.93</v>
      </c>
      <c r="L25" s="94">
        <v>18</v>
      </c>
      <c r="M25" s="94">
        <v>0</v>
      </c>
      <c r="N25" s="94">
        <v>54.36</v>
      </c>
      <c r="O25" s="94">
        <v>211.83</v>
      </c>
      <c r="P25" s="94">
        <v>56.82</v>
      </c>
      <c r="Q25" s="105">
        <v>1.51</v>
      </c>
    </row>
    <row r="26" spans="1:17" ht="15">
      <c r="A26" s="103"/>
      <c r="B26" s="116"/>
      <c r="C26" s="101"/>
      <c r="D26" s="3" t="s">
        <v>46</v>
      </c>
      <c r="E26" s="7">
        <v>84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3"/>
      <c r="B27" s="116"/>
      <c r="C27" s="101"/>
      <c r="D27" s="3" t="s">
        <v>42</v>
      </c>
      <c r="E27" s="7">
        <v>19.5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06"/>
    </row>
    <row r="28" spans="1:17" ht="15">
      <c r="A28" s="103"/>
      <c r="B28" s="116"/>
      <c r="C28" s="101"/>
      <c r="D28" s="3" t="s">
        <v>47</v>
      </c>
      <c r="E28" s="7">
        <v>9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3"/>
      <c r="B29" s="116"/>
      <c r="C29" s="101"/>
      <c r="D29" s="3" t="s">
        <v>48</v>
      </c>
      <c r="E29" s="7">
        <v>6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06"/>
    </row>
    <row r="30" spans="1:17" ht="15">
      <c r="A30" s="103"/>
      <c r="B30" s="116"/>
      <c r="C30" s="101"/>
      <c r="D30" s="3" t="s">
        <v>25</v>
      </c>
      <c r="E30" s="7">
        <v>4.56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106"/>
    </row>
    <row r="31" spans="1:17" ht="15">
      <c r="A31" s="104"/>
      <c r="B31" s="117"/>
      <c r="C31" s="112"/>
      <c r="D31" s="3" t="s">
        <v>27</v>
      </c>
      <c r="E31" s="7">
        <v>240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7"/>
    </row>
    <row r="32" spans="1:17" ht="15.75" customHeight="1">
      <c r="A32" s="103">
        <v>59</v>
      </c>
      <c r="B32" s="116" t="s">
        <v>126</v>
      </c>
      <c r="C32" s="101">
        <v>200</v>
      </c>
      <c r="D32" s="31" t="s">
        <v>127</v>
      </c>
      <c r="E32" s="5">
        <v>92</v>
      </c>
      <c r="F32" s="95">
        <v>11.4</v>
      </c>
      <c r="G32" s="95">
        <v>9.64</v>
      </c>
      <c r="H32" s="95">
        <v>54.9</v>
      </c>
      <c r="I32" s="95">
        <v>360.68</v>
      </c>
      <c r="J32" s="95">
        <v>0.28</v>
      </c>
      <c r="K32" s="95">
        <v>0.14</v>
      </c>
      <c r="L32" s="95">
        <v>0</v>
      </c>
      <c r="M32" s="95">
        <v>0</v>
      </c>
      <c r="N32" s="95">
        <v>18.98</v>
      </c>
      <c r="O32" s="95">
        <v>0</v>
      </c>
      <c r="P32" s="95">
        <v>0</v>
      </c>
      <c r="Q32" s="106">
        <v>6.06</v>
      </c>
    </row>
    <row r="33" spans="1:17" ht="13.5" customHeight="1">
      <c r="A33" s="103"/>
      <c r="B33" s="116"/>
      <c r="C33" s="101"/>
      <c r="D33" s="31" t="s">
        <v>27</v>
      </c>
      <c r="E33" s="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106"/>
    </row>
    <row r="34" spans="1:17" ht="13.5" customHeight="1">
      <c r="A34" s="103"/>
      <c r="B34" s="116"/>
      <c r="C34" s="101"/>
      <c r="D34" s="31" t="s">
        <v>92</v>
      </c>
      <c r="E34" s="5">
        <v>0.5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06"/>
    </row>
    <row r="35" spans="1:17" ht="15">
      <c r="A35" s="104"/>
      <c r="B35" s="117"/>
      <c r="C35" s="112"/>
      <c r="D35" s="3" t="s">
        <v>25</v>
      </c>
      <c r="E35" s="7">
        <v>8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7"/>
    </row>
    <row r="36" spans="1:17" ht="25.5">
      <c r="A36" s="102" t="s">
        <v>93</v>
      </c>
      <c r="B36" s="96" t="s">
        <v>94</v>
      </c>
      <c r="C36" s="100">
        <v>100</v>
      </c>
      <c r="D36" s="46" t="s">
        <v>95</v>
      </c>
      <c r="E36" s="7">
        <v>74</v>
      </c>
      <c r="F36" s="94">
        <v>15.55</v>
      </c>
      <c r="G36" s="94">
        <v>11.55</v>
      </c>
      <c r="H36" s="94">
        <v>15.7</v>
      </c>
      <c r="I36" s="94">
        <v>228.75</v>
      </c>
      <c r="J36" s="94">
        <v>0.1</v>
      </c>
      <c r="K36" s="94">
        <v>0.15</v>
      </c>
      <c r="L36" s="94">
        <v>28.75</v>
      </c>
      <c r="M36" s="94">
        <v>0</v>
      </c>
      <c r="N36" s="94">
        <v>43.75</v>
      </c>
      <c r="O36" s="94">
        <v>166.38</v>
      </c>
      <c r="P36" s="94">
        <v>32.13</v>
      </c>
      <c r="Q36" s="94">
        <v>1.5</v>
      </c>
    </row>
    <row r="37" spans="1:17" ht="15">
      <c r="A37" s="103"/>
      <c r="B37" s="97"/>
      <c r="C37" s="101"/>
      <c r="D37" s="10" t="s">
        <v>29</v>
      </c>
      <c r="E37" s="7">
        <v>18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5">
      <c r="A38" s="103"/>
      <c r="B38" s="97"/>
      <c r="C38" s="101"/>
      <c r="D38" s="10" t="s">
        <v>96</v>
      </c>
      <c r="E38" s="7">
        <v>24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5">
      <c r="A39" s="103"/>
      <c r="B39" s="97"/>
      <c r="C39" s="101"/>
      <c r="D39" s="10" t="s">
        <v>97</v>
      </c>
      <c r="E39" s="7">
        <v>10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5">
      <c r="A40" s="103"/>
      <c r="B40" s="97"/>
      <c r="C40" s="101"/>
      <c r="D40" s="10" t="s">
        <v>43</v>
      </c>
      <c r="E40" s="7">
        <v>6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ht="15">
      <c r="A41" s="103"/>
      <c r="B41" s="98"/>
      <c r="C41" s="101"/>
      <c r="D41" s="10" t="s">
        <v>98</v>
      </c>
      <c r="E41" s="7">
        <v>99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15" customHeight="1">
      <c r="A42" s="102" t="s">
        <v>54</v>
      </c>
      <c r="B42" s="140" t="s">
        <v>65</v>
      </c>
      <c r="C42" s="100">
        <v>200</v>
      </c>
      <c r="D42" s="2" t="s">
        <v>67</v>
      </c>
      <c r="E42" s="7">
        <v>6</v>
      </c>
      <c r="F42" s="94">
        <v>3.52</v>
      </c>
      <c r="G42" s="94">
        <v>3.72</v>
      </c>
      <c r="H42" s="94">
        <v>25.49</v>
      </c>
      <c r="I42" s="94">
        <v>145.2</v>
      </c>
      <c r="J42" s="94">
        <v>0.04</v>
      </c>
      <c r="K42" s="94">
        <v>1.3</v>
      </c>
      <c r="L42" s="94">
        <v>0.01</v>
      </c>
      <c r="M42" s="94">
        <v>0</v>
      </c>
      <c r="N42" s="94">
        <v>122</v>
      </c>
      <c r="O42" s="94">
        <v>90</v>
      </c>
      <c r="P42" s="94">
        <v>14</v>
      </c>
      <c r="Q42" s="105">
        <v>0.56</v>
      </c>
    </row>
    <row r="43" spans="1:17" ht="15">
      <c r="A43" s="103"/>
      <c r="B43" s="116"/>
      <c r="C43" s="101"/>
      <c r="D43" s="3" t="s">
        <v>26</v>
      </c>
      <c r="E43" s="7">
        <v>20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106"/>
    </row>
    <row r="44" spans="1:17" ht="15">
      <c r="A44" s="104"/>
      <c r="B44" s="117"/>
      <c r="C44" s="112"/>
      <c r="D44" s="3" t="s">
        <v>23</v>
      </c>
      <c r="E44" s="7">
        <v>200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7"/>
    </row>
    <row r="45" spans="1:17" ht="25.5" customHeight="1">
      <c r="A45" s="21">
        <v>50</v>
      </c>
      <c r="B45" s="2" t="s">
        <v>58</v>
      </c>
      <c r="C45" s="7">
        <v>120</v>
      </c>
      <c r="D45" s="6" t="s">
        <v>59</v>
      </c>
      <c r="E45" s="7">
        <v>120</v>
      </c>
      <c r="F45" s="34">
        <v>7.92</v>
      </c>
      <c r="G45" s="34">
        <v>1.44</v>
      </c>
      <c r="H45" s="34">
        <v>40.08</v>
      </c>
      <c r="I45" s="34">
        <v>198</v>
      </c>
      <c r="J45" s="34">
        <v>0.216</v>
      </c>
      <c r="K45" s="34">
        <v>0</v>
      </c>
      <c r="L45" s="34">
        <v>0</v>
      </c>
      <c r="M45" s="34">
        <v>0</v>
      </c>
      <c r="N45" s="34">
        <v>42</v>
      </c>
      <c r="O45" s="34">
        <v>0</v>
      </c>
      <c r="P45" s="34">
        <v>0</v>
      </c>
      <c r="Q45" s="35">
        <v>4.68</v>
      </c>
    </row>
    <row r="46" spans="1:17" ht="15">
      <c r="A46" s="21">
        <v>49</v>
      </c>
      <c r="B46" s="10" t="s">
        <v>29</v>
      </c>
      <c r="C46" s="7">
        <v>120</v>
      </c>
      <c r="D46" s="10" t="s">
        <v>30</v>
      </c>
      <c r="E46" s="7">
        <v>120</v>
      </c>
      <c r="F46" s="34">
        <v>10.56</v>
      </c>
      <c r="G46" s="34">
        <v>2.04</v>
      </c>
      <c r="H46" s="34">
        <v>35.28</v>
      </c>
      <c r="I46" s="34">
        <v>201.6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5">
        <v>0</v>
      </c>
    </row>
    <row r="47" spans="1:17" ht="25.5">
      <c r="A47" s="21"/>
      <c r="B47" s="46" t="s">
        <v>171</v>
      </c>
      <c r="C47" s="7">
        <v>7</v>
      </c>
      <c r="D47" s="7"/>
      <c r="E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2"/>
    </row>
    <row r="48" spans="1:17" ht="15">
      <c r="A48" s="28"/>
      <c r="B48" s="12" t="s">
        <v>37</v>
      </c>
      <c r="C48" s="73">
        <f>C20+C25+C32+C36+C42+C45+C46+C47</f>
        <v>1187</v>
      </c>
      <c r="D48" s="8"/>
      <c r="E48" s="8"/>
      <c r="F48" s="38">
        <f aca="true" t="shared" si="1" ref="F48:Q48">F20+F25+F32+F36+F42+F45+F46+F47</f>
        <v>61.25000000000001</v>
      </c>
      <c r="G48" s="38">
        <f t="shared" si="1"/>
        <v>45.58</v>
      </c>
      <c r="H48" s="38">
        <f t="shared" si="1"/>
        <v>200.77</v>
      </c>
      <c r="I48" s="38">
        <f t="shared" si="1"/>
        <v>1455.1899999999998</v>
      </c>
      <c r="J48" s="36">
        <f t="shared" si="1"/>
        <v>0.776</v>
      </c>
      <c r="K48" s="38">
        <f t="shared" si="1"/>
        <v>61.449999999999996</v>
      </c>
      <c r="L48" s="38">
        <f t="shared" si="1"/>
        <v>46.76</v>
      </c>
      <c r="M48" s="38">
        <f t="shared" si="1"/>
        <v>0</v>
      </c>
      <c r="N48" s="38">
        <f t="shared" si="1"/>
        <v>343.62</v>
      </c>
      <c r="O48" s="38">
        <f t="shared" si="1"/>
        <v>502.81</v>
      </c>
      <c r="P48" s="38">
        <f t="shared" si="1"/>
        <v>121.37</v>
      </c>
      <c r="Q48" s="39">
        <f t="shared" si="1"/>
        <v>15.06</v>
      </c>
    </row>
    <row r="49" spans="1:17" ht="15.75" thickBot="1">
      <c r="A49" s="24"/>
      <c r="B49" s="25" t="s">
        <v>61</v>
      </c>
      <c r="C49" s="74">
        <f>C18+C48</f>
        <v>1817</v>
      </c>
      <c r="D49" s="25"/>
      <c r="E49" s="25"/>
      <c r="F49" s="32">
        <f aca="true" t="shared" si="2" ref="F49:Q49">F18+F48</f>
        <v>76.83000000000001</v>
      </c>
      <c r="G49" s="32">
        <f t="shared" si="2"/>
        <v>72.42</v>
      </c>
      <c r="H49" s="32">
        <f t="shared" si="2"/>
        <v>263.43</v>
      </c>
      <c r="I49" s="32">
        <f t="shared" si="2"/>
        <v>2014.29</v>
      </c>
      <c r="J49" s="37">
        <f t="shared" si="2"/>
        <v>0.956</v>
      </c>
      <c r="K49" s="32">
        <f t="shared" si="2"/>
        <v>87.81</v>
      </c>
      <c r="L49" s="32">
        <f t="shared" si="2"/>
        <v>210.74</v>
      </c>
      <c r="M49" s="32">
        <f t="shared" si="2"/>
        <v>0.7</v>
      </c>
      <c r="N49" s="32">
        <f t="shared" si="2"/>
        <v>632.83</v>
      </c>
      <c r="O49" s="32">
        <f t="shared" si="2"/>
        <v>789.37</v>
      </c>
      <c r="P49" s="32">
        <f t="shared" si="2"/>
        <v>187.27</v>
      </c>
      <c r="Q49" s="33">
        <f t="shared" si="2"/>
        <v>16.73</v>
      </c>
    </row>
    <row r="50" spans="1:17" ht="15.75" thickBot="1">
      <c r="A50" s="109" t="s">
        <v>62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1"/>
    </row>
    <row r="51" spans="1:17" ht="15">
      <c r="A51" s="88">
        <v>51</v>
      </c>
      <c r="B51" s="19" t="s">
        <v>63</v>
      </c>
      <c r="C51" s="20">
        <v>20</v>
      </c>
      <c r="D51" s="19" t="s">
        <v>66</v>
      </c>
      <c r="E51" s="20">
        <v>20</v>
      </c>
      <c r="F51" s="40">
        <v>1.5</v>
      </c>
      <c r="G51" s="40">
        <v>2</v>
      </c>
      <c r="H51" s="40">
        <v>14.9</v>
      </c>
      <c r="I51" s="40">
        <v>83.4</v>
      </c>
      <c r="J51" s="40">
        <v>0</v>
      </c>
      <c r="K51" s="40">
        <v>0</v>
      </c>
      <c r="L51" s="40">
        <v>0</v>
      </c>
      <c r="M51" s="40">
        <v>0</v>
      </c>
      <c r="N51" s="40">
        <v>5.8</v>
      </c>
      <c r="O51" s="40">
        <v>7.2</v>
      </c>
      <c r="P51" s="40">
        <v>2</v>
      </c>
      <c r="Q51" s="41">
        <v>0.3</v>
      </c>
    </row>
    <row r="52" spans="1:17" ht="15">
      <c r="A52" s="102" t="s">
        <v>64</v>
      </c>
      <c r="B52" s="96" t="s">
        <v>35</v>
      </c>
      <c r="C52" s="100">
        <v>200</v>
      </c>
      <c r="D52" s="3" t="s">
        <v>36</v>
      </c>
      <c r="E52" s="7">
        <v>1</v>
      </c>
      <c r="F52" s="94">
        <v>0.2</v>
      </c>
      <c r="G52" s="94">
        <v>0</v>
      </c>
      <c r="H52" s="94">
        <v>14</v>
      </c>
      <c r="I52" s="94">
        <v>28</v>
      </c>
      <c r="J52" s="94">
        <v>0</v>
      </c>
      <c r="K52" s="94">
        <v>0</v>
      </c>
      <c r="L52" s="94">
        <v>0</v>
      </c>
      <c r="M52" s="94">
        <v>0</v>
      </c>
      <c r="N52" s="94">
        <v>6</v>
      </c>
      <c r="O52" s="94">
        <v>0</v>
      </c>
      <c r="P52" s="94">
        <v>0</v>
      </c>
      <c r="Q52" s="105">
        <v>0.4</v>
      </c>
    </row>
    <row r="53" spans="1:17" ht="15">
      <c r="A53" s="103"/>
      <c r="B53" s="97"/>
      <c r="C53" s="101"/>
      <c r="D53" s="3" t="s">
        <v>26</v>
      </c>
      <c r="E53" s="7">
        <v>15</v>
      </c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106"/>
    </row>
    <row r="54" spans="1:17" ht="15.75" thickBot="1">
      <c r="A54" s="24"/>
      <c r="B54" s="25" t="s">
        <v>37</v>
      </c>
      <c r="C54" s="81">
        <f>C51+C52</f>
        <v>220</v>
      </c>
      <c r="D54" s="25"/>
      <c r="E54" s="25"/>
      <c r="F54" s="32">
        <f>F51+F52</f>
        <v>1.7</v>
      </c>
      <c r="G54" s="32">
        <f aca="true" t="shared" si="3" ref="G54:Q54">G51+G52</f>
        <v>2</v>
      </c>
      <c r="H54" s="32">
        <f t="shared" si="3"/>
        <v>28.9</v>
      </c>
      <c r="I54" s="32">
        <f t="shared" si="3"/>
        <v>111.4</v>
      </c>
      <c r="J54" s="32">
        <f t="shared" si="3"/>
        <v>0</v>
      </c>
      <c r="K54" s="32">
        <f t="shared" si="3"/>
        <v>0</v>
      </c>
      <c r="L54" s="32">
        <f t="shared" si="3"/>
        <v>0</v>
      </c>
      <c r="M54" s="32">
        <f t="shared" si="3"/>
        <v>0</v>
      </c>
      <c r="N54" s="32">
        <f t="shared" si="3"/>
        <v>11.8</v>
      </c>
      <c r="O54" s="32">
        <f t="shared" si="3"/>
        <v>7.2</v>
      </c>
      <c r="P54" s="32">
        <f t="shared" si="3"/>
        <v>2</v>
      </c>
      <c r="Q54" s="33">
        <f t="shared" si="3"/>
        <v>0.7</v>
      </c>
    </row>
    <row r="55" ht="15.75" thickBot="1"/>
    <row r="56" spans="2:5" ht="15">
      <c r="B56" s="149" t="s">
        <v>23</v>
      </c>
      <c r="C56" s="150"/>
      <c r="D56" s="151"/>
      <c r="E56" s="51">
        <v>499</v>
      </c>
    </row>
    <row r="57" spans="2:5" ht="15">
      <c r="B57" s="146" t="s">
        <v>25</v>
      </c>
      <c r="C57" s="147"/>
      <c r="D57" s="148"/>
      <c r="E57" s="52">
        <v>38.81</v>
      </c>
    </row>
    <row r="58" spans="2:5" ht="15">
      <c r="B58" s="146" t="s">
        <v>43</v>
      </c>
      <c r="C58" s="147"/>
      <c r="D58" s="148"/>
      <c r="E58" s="52">
        <v>13</v>
      </c>
    </row>
    <row r="59" spans="2:5" ht="15">
      <c r="B59" s="146" t="s">
        <v>70</v>
      </c>
      <c r="C59" s="147"/>
      <c r="D59" s="148"/>
      <c r="E59" s="52">
        <v>48</v>
      </c>
    </row>
    <row r="60" spans="2:5" ht="15">
      <c r="B60" s="146" t="s">
        <v>24</v>
      </c>
      <c r="C60" s="147"/>
      <c r="D60" s="148"/>
      <c r="E60" s="52">
        <v>38.5</v>
      </c>
    </row>
    <row r="61" spans="2:5" ht="15">
      <c r="B61" s="146" t="s">
        <v>48</v>
      </c>
      <c r="C61" s="147"/>
      <c r="D61" s="148"/>
      <c r="E61" s="52">
        <v>6</v>
      </c>
    </row>
    <row r="62" spans="2:5" ht="15">
      <c r="B62" s="146" t="s">
        <v>128</v>
      </c>
      <c r="C62" s="147"/>
      <c r="D62" s="148"/>
      <c r="E62" s="52">
        <v>92</v>
      </c>
    </row>
    <row r="63" spans="2:5" ht="15">
      <c r="B63" s="146" t="s">
        <v>26</v>
      </c>
      <c r="C63" s="147"/>
      <c r="D63" s="148"/>
      <c r="E63" s="52">
        <v>65.75</v>
      </c>
    </row>
    <row r="64" spans="2:5" ht="15">
      <c r="B64" s="146" t="s">
        <v>29</v>
      </c>
      <c r="C64" s="147"/>
      <c r="D64" s="148"/>
      <c r="E64" s="52">
        <v>198</v>
      </c>
    </row>
    <row r="65" spans="2:5" ht="15">
      <c r="B65" s="146" t="s">
        <v>59</v>
      </c>
      <c r="C65" s="147"/>
      <c r="D65" s="148"/>
      <c r="E65" s="52">
        <v>120</v>
      </c>
    </row>
    <row r="66" spans="2:5" ht="15">
      <c r="B66" s="146" t="s">
        <v>68</v>
      </c>
      <c r="C66" s="147"/>
      <c r="D66" s="148"/>
      <c r="E66" s="52">
        <v>1.8</v>
      </c>
    </row>
    <row r="67" spans="2:5" ht="15">
      <c r="B67" s="146" t="s">
        <v>71</v>
      </c>
      <c r="C67" s="147"/>
      <c r="D67" s="148"/>
      <c r="E67" s="52">
        <v>6</v>
      </c>
    </row>
    <row r="68" spans="2:5" ht="15">
      <c r="B68" s="146" t="s">
        <v>172</v>
      </c>
      <c r="C68" s="147"/>
      <c r="D68" s="148"/>
      <c r="E68" s="52">
        <v>7</v>
      </c>
    </row>
    <row r="69" spans="2:5" ht="15">
      <c r="B69" s="146" t="s">
        <v>156</v>
      </c>
      <c r="C69" s="147"/>
      <c r="D69" s="148"/>
      <c r="E69" s="52">
        <v>10</v>
      </c>
    </row>
    <row r="70" spans="2:5" ht="15">
      <c r="B70" s="146" t="s">
        <v>66</v>
      </c>
      <c r="C70" s="147"/>
      <c r="D70" s="148"/>
      <c r="E70" s="52">
        <v>20</v>
      </c>
    </row>
    <row r="71" spans="2:5" ht="15">
      <c r="B71" s="146" t="s">
        <v>46</v>
      </c>
      <c r="C71" s="147"/>
      <c r="D71" s="148"/>
      <c r="E71" s="52">
        <v>84</v>
      </c>
    </row>
    <row r="72" spans="2:5" ht="15">
      <c r="B72" s="146" t="s">
        <v>42</v>
      </c>
      <c r="C72" s="147"/>
      <c r="D72" s="148"/>
      <c r="E72" s="53">
        <v>22.2</v>
      </c>
    </row>
    <row r="73" spans="2:5" ht="15">
      <c r="B73" s="146" t="s">
        <v>47</v>
      </c>
      <c r="C73" s="147"/>
      <c r="D73" s="148"/>
      <c r="E73" s="52">
        <v>11.7</v>
      </c>
    </row>
    <row r="74" spans="2:5" ht="15">
      <c r="B74" s="146" t="s">
        <v>99</v>
      </c>
      <c r="C74" s="147"/>
      <c r="D74" s="148"/>
      <c r="E74" s="52">
        <v>74</v>
      </c>
    </row>
    <row r="75" spans="2:5" ht="15">
      <c r="B75" s="146" t="s">
        <v>177</v>
      </c>
      <c r="C75" s="147"/>
      <c r="D75" s="148"/>
      <c r="E75" s="52">
        <v>100</v>
      </c>
    </row>
    <row r="76" spans="2:5" ht="15">
      <c r="B76" s="146" t="s">
        <v>125</v>
      </c>
      <c r="C76" s="147"/>
      <c r="D76" s="148"/>
      <c r="E76" s="52">
        <v>14</v>
      </c>
    </row>
    <row r="77" spans="2:5" ht="15">
      <c r="B77" s="146" t="s">
        <v>69</v>
      </c>
      <c r="C77" s="147"/>
      <c r="D77" s="148"/>
      <c r="E77" s="52">
        <v>110.6</v>
      </c>
    </row>
    <row r="78" spans="2:5" ht="15">
      <c r="B78" s="146" t="s">
        <v>57</v>
      </c>
      <c r="C78" s="147"/>
      <c r="D78" s="148"/>
      <c r="E78" s="52">
        <v>0.4</v>
      </c>
    </row>
    <row r="79" spans="2:5" ht="15.75" thickBot="1">
      <c r="B79" s="152" t="s">
        <v>72</v>
      </c>
      <c r="C79" s="153"/>
      <c r="D79" s="154"/>
      <c r="E79" s="54" t="s">
        <v>159</v>
      </c>
    </row>
  </sheetData>
  <sheetProtection/>
  <mergeCells count="159">
    <mergeCell ref="B75:D75"/>
    <mergeCell ref="B77:D77"/>
    <mergeCell ref="B78:D78"/>
    <mergeCell ref="B79:D79"/>
    <mergeCell ref="B63:D63"/>
    <mergeCell ref="B64:D64"/>
    <mergeCell ref="B65:D65"/>
    <mergeCell ref="B66:D66"/>
    <mergeCell ref="B72:D72"/>
    <mergeCell ref="B76:D76"/>
    <mergeCell ref="B67:D67"/>
    <mergeCell ref="B68:D68"/>
    <mergeCell ref="B70:D70"/>
    <mergeCell ref="B71:D71"/>
    <mergeCell ref="B73:D73"/>
    <mergeCell ref="B62:D62"/>
    <mergeCell ref="B69:D69"/>
    <mergeCell ref="B61:D61"/>
    <mergeCell ref="B56:D56"/>
    <mergeCell ref="B57:D57"/>
    <mergeCell ref="B58:D58"/>
    <mergeCell ref="G52:G53"/>
    <mergeCell ref="H52:H53"/>
    <mergeCell ref="B60:D60"/>
    <mergeCell ref="B59:D59"/>
    <mergeCell ref="P52:P53"/>
    <mergeCell ref="Q52:Q53"/>
    <mergeCell ref="A50:Q50"/>
    <mergeCell ref="A52:A53"/>
    <mergeCell ref="B52:B53"/>
    <mergeCell ref="C52:C53"/>
    <mergeCell ref="F52:F53"/>
    <mergeCell ref="O52:O53"/>
    <mergeCell ref="L52:L53"/>
    <mergeCell ref="P42:P44"/>
    <mergeCell ref="Q42:Q44"/>
    <mergeCell ref="I42:I44"/>
    <mergeCell ref="J42:J44"/>
    <mergeCell ref="L42:L44"/>
    <mergeCell ref="K42:K44"/>
    <mergeCell ref="H42:H44"/>
    <mergeCell ref="F42:F44"/>
    <mergeCell ref="M52:M53"/>
    <mergeCell ref="N52:N53"/>
    <mergeCell ref="A42:A44"/>
    <mergeCell ref="B42:B44"/>
    <mergeCell ref="K52:K53"/>
    <mergeCell ref="I52:I53"/>
    <mergeCell ref="J52:J53"/>
    <mergeCell ref="M32:M35"/>
    <mergeCell ref="N42:N44"/>
    <mergeCell ref="O42:O44"/>
    <mergeCell ref="M42:M44"/>
    <mergeCell ref="O36:O41"/>
    <mergeCell ref="A32:A35"/>
    <mergeCell ref="B32:B35"/>
    <mergeCell ref="C32:C35"/>
    <mergeCell ref="F32:F35"/>
    <mergeCell ref="G42:G44"/>
    <mergeCell ref="P32:P35"/>
    <mergeCell ref="Q32:Q35"/>
    <mergeCell ref="G32:G35"/>
    <mergeCell ref="H32:H35"/>
    <mergeCell ref="K32:K35"/>
    <mergeCell ref="L32:L35"/>
    <mergeCell ref="I32:I35"/>
    <mergeCell ref="J32:J35"/>
    <mergeCell ref="N32:N35"/>
    <mergeCell ref="O32:O35"/>
    <mergeCell ref="M25:M31"/>
    <mergeCell ref="N25:N31"/>
    <mergeCell ref="G25:G31"/>
    <mergeCell ref="H25:H31"/>
    <mergeCell ref="J25:J31"/>
    <mergeCell ref="I25:I31"/>
    <mergeCell ref="O25:O31"/>
    <mergeCell ref="A19:Q19"/>
    <mergeCell ref="A20:A24"/>
    <mergeCell ref="B20:B24"/>
    <mergeCell ref="C20:C24"/>
    <mergeCell ref="F20:F24"/>
    <mergeCell ref="P25:P31"/>
    <mergeCell ref="Q25:Q31"/>
    <mergeCell ref="K25:K31"/>
    <mergeCell ref="L25:L31"/>
    <mergeCell ref="I20:I24"/>
    <mergeCell ref="J20:J24"/>
    <mergeCell ref="K20:K24"/>
    <mergeCell ref="Q20:Q24"/>
    <mergeCell ref="L20:L24"/>
    <mergeCell ref="M20:M24"/>
    <mergeCell ref="N20:N24"/>
    <mergeCell ref="Q14:Q16"/>
    <mergeCell ref="J14:J16"/>
    <mergeCell ref="K14:K16"/>
    <mergeCell ref="L14:L16"/>
    <mergeCell ref="M14:M16"/>
    <mergeCell ref="P20:P24"/>
    <mergeCell ref="N14:N16"/>
    <mergeCell ref="O14:O16"/>
    <mergeCell ref="P14:P16"/>
    <mergeCell ref="O20:O24"/>
    <mergeCell ref="G14:G16"/>
    <mergeCell ref="H14:H16"/>
    <mergeCell ref="G20:G24"/>
    <mergeCell ref="H20:H24"/>
    <mergeCell ref="A14:A16"/>
    <mergeCell ref="B14:B16"/>
    <mergeCell ref="C14:C16"/>
    <mergeCell ref="F14:F16"/>
    <mergeCell ref="Q7:Q11"/>
    <mergeCell ref="N4:Q4"/>
    <mergeCell ref="A6:P6"/>
    <mergeCell ref="A7:A11"/>
    <mergeCell ref="B7:B11"/>
    <mergeCell ref="C7:C11"/>
    <mergeCell ref="F7:F11"/>
    <mergeCell ref="O7:O11"/>
    <mergeCell ref="K7:K11"/>
    <mergeCell ref="F4:H4"/>
    <mergeCell ref="M7:M11"/>
    <mergeCell ref="N7:N11"/>
    <mergeCell ref="D4:D5"/>
    <mergeCell ref="P7:P11"/>
    <mergeCell ref="G7:G11"/>
    <mergeCell ref="H7:H11"/>
    <mergeCell ref="I7:I11"/>
    <mergeCell ref="J7:J11"/>
    <mergeCell ref="E4:E5"/>
    <mergeCell ref="I4:I5"/>
    <mergeCell ref="J4:M4"/>
    <mergeCell ref="G36:G41"/>
    <mergeCell ref="H36:H41"/>
    <mergeCell ref="L7:L11"/>
    <mergeCell ref="A1:C1"/>
    <mergeCell ref="A2:C2"/>
    <mergeCell ref="A3:C3"/>
    <mergeCell ref="A4:A5"/>
    <mergeCell ref="I14:I16"/>
    <mergeCell ref="B4:B5"/>
    <mergeCell ref="C4:C5"/>
    <mergeCell ref="A36:A41"/>
    <mergeCell ref="B36:B41"/>
    <mergeCell ref="C36:C41"/>
    <mergeCell ref="F36:F41"/>
    <mergeCell ref="A25:A31"/>
    <mergeCell ref="B25:B31"/>
    <mergeCell ref="C25:C31"/>
    <mergeCell ref="F25:F31"/>
    <mergeCell ref="P36:P41"/>
    <mergeCell ref="Q36:Q41"/>
    <mergeCell ref="B74:D74"/>
    <mergeCell ref="I36:I41"/>
    <mergeCell ref="J36:J41"/>
    <mergeCell ref="K36:K41"/>
    <mergeCell ref="L36:L41"/>
    <mergeCell ref="M36:M41"/>
    <mergeCell ref="N36:N41"/>
    <mergeCell ref="C42:C44"/>
  </mergeCells>
  <printOptions/>
  <pageMargins left="0.1968503937007874" right="0.15748031496062992" top="0.1968503937007874" bottom="0.2755905511811024" header="0.15748031496062992" footer="0.196850393700787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28">
      <selection activeCell="A39" sqref="A39:Q42"/>
    </sheetView>
  </sheetViews>
  <sheetFormatPr defaultColWidth="9.140625" defaultRowHeight="15"/>
  <cols>
    <col min="1" max="1" width="7.57421875" style="0" customWidth="1"/>
    <col min="2" max="2" width="16.28125" style="0" customWidth="1"/>
    <col min="3" max="3" width="8.421875" style="0" customWidth="1"/>
    <col min="4" max="4" width="18.140625" style="0" customWidth="1"/>
    <col min="5" max="5" width="8.7109375" style="0" customWidth="1"/>
    <col min="6" max="6" width="7.7109375" style="0" customWidth="1"/>
    <col min="7" max="7" width="7.421875" style="0" customWidth="1"/>
    <col min="8" max="8" width="7.00390625" style="0" customWidth="1"/>
    <col min="9" max="9" width="10.421875" style="0" customWidth="1"/>
    <col min="10" max="10" width="7.7109375" style="0" customWidth="1"/>
    <col min="11" max="11" width="8.140625" style="0" customWidth="1"/>
    <col min="12" max="12" width="7.8515625" style="0" customWidth="1"/>
    <col min="13" max="13" width="7.57421875" style="0" customWidth="1"/>
    <col min="14" max="15" width="7.421875" style="0" customWidth="1"/>
    <col min="16" max="16" width="8.00390625" style="0" customWidth="1"/>
    <col min="17" max="17" width="7.7109375" style="0" customWidth="1"/>
  </cols>
  <sheetData>
    <row r="1" spans="1:17" ht="15">
      <c r="A1" s="156" t="s">
        <v>129</v>
      </c>
      <c r="B1" s="157"/>
      <c r="C1" s="158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0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24" t="s">
        <v>160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15">
      <c r="A4" s="128" t="s">
        <v>2</v>
      </c>
      <c r="B4" s="130" t="s">
        <v>3</v>
      </c>
      <c r="C4" s="130" t="s">
        <v>4</v>
      </c>
      <c r="D4" s="130" t="s">
        <v>5</v>
      </c>
      <c r="E4" s="130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45" customHeight="1" thickBot="1">
      <c r="A5" s="129"/>
      <c r="B5" s="131"/>
      <c r="C5" s="131"/>
      <c r="D5" s="131"/>
      <c r="E5" s="131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5">
      <c r="A7" s="127" t="s">
        <v>74</v>
      </c>
      <c r="B7" s="115" t="s">
        <v>75</v>
      </c>
      <c r="C7" s="114">
        <v>250</v>
      </c>
      <c r="D7" s="19" t="s">
        <v>23</v>
      </c>
      <c r="E7" s="20">
        <v>175</v>
      </c>
      <c r="F7" s="108">
        <v>7.19</v>
      </c>
      <c r="G7" s="108">
        <v>6.51</v>
      </c>
      <c r="H7" s="108">
        <v>23.55</v>
      </c>
      <c r="I7" s="108">
        <v>181.5</v>
      </c>
      <c r="J7" s="108">
        <v>0.11</v>
      </c>
      <c r="K7" s="108">
        <v>1.14</v>
      </c>
      <c r="L7" s="108">
        <v>38.25</v>
      </c>
      <c r="M7" s="108">
        <v>0</v>
      </c>
      <c r="N7" s="108">
        <v>202.03</v>
      </c>
      <c r="O7" s="108">
        <v>172.48</v>
      </c>
      <c r="P7" s="108">
        <v>30.18</v>
      </c>
      <c r="Q7" s="113">
        <v>0.64</v>
      </c>
    </row>
    <row r="8" spans="1:17" ht="15">
      <c r="A8" s="103"/>
      <c r="B8" s="116"/>
      <c r="C8" s="101"/>
      <c r="D8" s="3" t="s">
        <v>76</v>
      </c>
      <c r="E8" s="7">
        <v>20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5">
      <c r="A9" s="103"/>
      <c r="B9" s="116"/>
      <c r="C9" s="101"/>
      <c r="D9" s="3" t="s">
        <v>25</v>
      </c>
      <c r="E9" s="7">
        <v>2.5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5">
      <c r="A10" s="103"/>
      <c r="B10" s="116"/>
      <c r="C10" s="101"/>
      <c r="D10" s="3" t="s">
        <v>26</v>
      </c>
      <c r="E10" s="7">
        <v>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5">
      <c r="A11" s="104"/>
      <c r="B11" s="117"/>
      <c r="C11" s="112"/>
      <c r="D11" s="3" t="s">
        <v>27</v>
      </c>
      <c r="E11" s="7">
        <v>75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102" t="s">
        <v>77</v>
      </c>
      <c r="B12" s="96" t="s">
        <v>78</v>
      </c>
      <c r="C12" s="100">
        <v>50</v>
      </c>
      <c r="D12" s="3" t="s">
        <v>79</v>
      </c>
      <c r="E12" s="7">
        <v>20</v>
      </c>
      <c r="F12" s="94">
        <v>16</v>
      </c>
      <c r="G12" s="94">
        <v>1</v>
      </c>
      <c r="H12" s="94">
        <v>70</v>
      </c>
      <c r="I12" s="94">
        <v>335.49</v>
      </c>
      <c r="J12" s="94">
        <v>0.2</v>
      </c>
      <c r="K12" s="94">
        <v>0</v>
      </c>
      <c r="L12" s="94">
        <v>0.01</v>
      </c>
      <c r="M12" s="94">
        <v>5.99</v>
      </c>
      <c r="N12" s="94">
        <v>250</v>
      </c>
      <c r="O12" s="94">
        <v>250</v>
      </c>
      <c r="P12" s="94">
        <v>50</v>
      </c>
      <c r="Q12" s="105">
        <v>2</v>
      </c>
    </row>
    <row r="13" spans="1:17" ht="15">
      <c r="A13" s="104"/>
      <c r="B13" s="98"/>
      <c r="C13" s="112"/>
      <c r="D13" s="3" t="s">
        <v>80</v>
      </c>
      <c r="E13" s="7">
        <v>30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7"/>
    </row>
    <row r="14" spans="1:17" ht="15">
      <c r="A14" s="102" t="s">
        <v>64</v>
      </c>
      <c r="B14" s="96" t="s">
        <v>65</v>
      </c>
      <c r="C14" s="100">
        <v>200</v>
      </c>
      <c r="D14" s="3" t="s">
        <v>67</v>
      </c>
      <c r="E14" s="7">
        <v>6</v>
      </c>
      <c r="F14" s="94">
        <v>3.52</v>
      </c>
      <c r="G14" s="94">
        <v>3.72</v>
      </c>
      <c r="H14" s="94">
        <v>25.49</v>
      </c>
      <c r="I14" s="94">
        <v>145.2</v>
      </c>
      <c r="J14" s="94">
        <v>0.04</v>
      </c>
      <c r="K14" s="94">
        <v>1.3</v>
      </c>
      <c r="L14" s="94">
        <v>0.01</v>
      </c>
      <c r="M14" s="94">
        <v>0</v>
      </c>
      <c r="N14" s="94">
        <v>122</v>
      </c>
      <c r="O14" s="94">
        <v>90</v>
      </c>
      <c r="P14" s="94">
        <v>14</v>
      </c>
      <c r="Q14" s="105">
        <v>0.56</v>
      </c>
    </row>
    <row r="15" spans="1:17" ht="15">
      <c r="A15" s="103"/>
      <c r="B15" s="97"/>
      <c r="C15" s="101"/>
      <c r="D15" s="3" t="s">
        <v>26</v>
      </c>
      <c r="E15" s="7">
        <v>20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06"/>
    </row>
    <row r="16" spans="1:17" ht="15">
      <c r="A16" s="103"/>
      <c r="B16" s="97"/>
      <c r="C16" s="101"/>
      <c r="D16" s="50" t="s">
        <v>23</v>
      </c>
      <c r="E16" s="4">
        <v>200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6"/>
    </row>
    <row r="17" spans="1:17" ht="20.25" customHeight="1">
      <c r="A17" s="100" t="s">
        <v>181</v>
      </c>
      <c r="B17" s="140" t="s">
        <v>182</v>
      </c>
      <c r="C17" s="100">
        <v>100</v>
      </c>
      <c r="D17" s="3" t="s">
        <v>109</v>
      </c>
      <c r="E17" s="7">
        <v>82</v>
      </c>
      <c r="F17" s="94">
        <v>1.57</v>
      </c>
      <c r="G17" s="94">
        <v>5.18</v>
      </c>
      <c r="H17" s="94">
        <v>19.62</v>
      </c>
      <c r="I17" s="94">
        <v>131.5</v>
      </c>
      <c r="J17" s="94">
        <v>0.017</v>
      </c>
      <c r="K17" s="94">
        <v>0.05</v>
      </c>
      <c r="L17" s="94">
        <v>8.63</v>
      </c>
      <c r="M17" s="94">
        <v>0</v>
      </c>
      <c r="N17" s="94">
        <v>42.22</v>
      </c>
      <c r="O17" s="94">
        <v>0</v>
      </c>
      <c r="P17" s="94">
        <v>0</v>
      </c>
      <c r="Q17" s="94">
        <v>1.6</v>
      </c>
    </row>
    <row r="18" spans="1:17" ht="15">
      <c r="A18" s="101"/>
      <c r="B18" s="116"/>
      <c r="C18" s="101"/>
      <c r="D18" s="3" t="s">
        <v>183</v>
      </c>
      <c r="E18" s="7">
        <v>17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5">
      <c r="A19" s="101"/>
      <c r="B19" s="116"/>
      <c r="C19" s="101"/>
      <c r="D19" s="3" t="s">
        <v>43</v>
      </c>
      <c r="E19" s="7">
        <v>7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5.75" thickBot="1">
      <c r="A20" s="159"/>
      <c r="B20" s="160"/>
      <c r="C20" s="159"/>
      <c r="D20" s="50" t="s">
        <v>26</v>
      </c>
      <c r="E20" s="4">
        <v>3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7" ht="27" thickBot="1">
      <c r="A21" s="23" t="s">
        <v>32</v>
      </c>
      <c r="B21" s="11" t="s">
        <v>31</v>
      </c>
      <c r="C21" s="7">
        <v>20</v>
      </c>
      <c r="D21" s="45" t="s">
        <v>33</v>
      </c>
      <c r="E21" s="7">
        <v>20</v>
      </c>
      <c r="F21" s="34">
        <v>0</v>
      </c>
      <c r="G21" s="34">
        <v>16.4</v>
      </c>
      <c r="H21" s="34">
        <v>0.2</v>
      </c>
      <c r="I21" s="34">
        <v>150</v>
      </c>
      <c r="J21" s="34">
        <v>0</v>
      </c>
      <c r="K21" s="34">
        <v>0</v>
      </c>
      <c r="L21" s="34">
        <v>118</v>
      </c>
      <c r="M21" s="34">
        <v>0</v>
      </c>
      <c r="N21" s="34">
        <v>2</v>
      </c>
      <c r="O21" s="34">
        <v>4</v>
      </c>
      <c r="P21" s="34">
        <v>0</v>
      </c>
      <c r="Q21" s="35">
        <v>0</v>
      </c>
    </row>
    <row r="22" spans="1:17" ht="15.75" thickBot="1">
      <c r="A22" s="82"/>
      <c r="B22" s="83" t="s">
        <v>37</v>
      </c>
      <c r="C22" s="84">
        <f>C7+C12+C14+C17+C21</f>
        <v>620</v>
      </c>
      <c r="D22" s="83"/>
      <c r="E22" s="83"/>
      <c r="F22" s="85">
        <f aca="true" t="shared" si="0" ref="F22:Q22">F7+F12+F14+F17+F21</f>
        <v>28.28</v>
      </c>
      <c r="G22" s="85">
        <f t="shared" si="0"/>
        <v>32.81</v>
      </c>
      <c r="H22" s="85">
        <f t="shared" si="0"/>
        <v>138.85999999999999</v>
      </c>
      <c r="I22" s="85">
        <f t="shared" si="0"/>
        <v>943.69</v>
      </c>
      <c r="J22" s="85">
        <f t="shared" si="0"/>
        <v>0.367</v>
      </c>
      <c r="K22" s="85">
        <f t="shared" si="0"/>
        <v>2.4899999999999998</v>
      </c>
      <c r="L22" s="85">
        <f t="shared" si="0"/>
        <v>164.9</v>
      </c>
      <c r="M22" s="85">
        <f t="shared" si="0"/>
        <v>5.99</v>
      </c>
      <c r="N22" s="85">
        <f t="shared" si="0"/>
        <v>618.25</v>
      </c>
      <c r="O22" s="85">
        <f t="shared" si="0"/>
        <v>516.48</v>
      </c>
      <c r="P22" s="85">
        <f t="shared" si="0"/>
        <v>94.18</v>
      </c>
      <c r="Q22" s="86">
        <f t="shared" si="0"/>
        <v>4.800000000000001</v>
      </c>
    </row>
    <row r="23" spans="1:17" ht="15.75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</row>
    <row r="24" spans="1:17" ht="15.75" customHeight="1">
      <c r="A24" s="127" t="s">
        <v>81</v>
      </c>
      <c r="B24" s="115" t="s">
        <v>82</v>
      </c>
      <c r="C24" s="114">
        <v>140</v>
      </c>
      <c r="D24" s="27" t="s">
        <v>83</v>
      </c>
      <c r="E24" s="20">
        <v>105</v>
      </c>
      <c r="F24" s="108">
        <v>1.51</v>
      </c>
      <c r="G24" s="108">
        <v>0.25</v>
      </c>
      <c r="H24" s="108">
        <v>12</v>
      </c>
      <c r="I24" s="108">
        <v>56.56</v>
      </c>
      <c r="J24" s="108">
        <v>0.07</v>
      </c>
      <c r="K24" s="108">
        <v>8.75</v>
      </c>
      <c r="L24" s="108">
        <v>0</v>
      </c>
      <c r="M24" s="108">
        <v>0</v>
      </c>
      <c r="N24" s="108">
        <v>34</v>
      </c>
      <c r="O24" s="108">
        <v>61.6</v>
      </c>
      <c r="P24" s="108">
        <v>43.05</v>
      </c>
      <c r="Q24" s="113">
        <v>1.51</v>
      </c>
    </row>
    <row r="25" spans="1:17" ht="15">
      <c r="A25" s="103"/>
      <c r="B25" s="116"/>
      <c r="C25" s="101"/>
      <c r="D25" s="3" t="s">
        <v>26</v>
      </c>
      <c r="E25" s="7">
        <v>1.4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6"/>
    </row>
    <row r="26" spans="1:17" ht="15">
      <c r="A26" s="103"/>
      <c r="B26" s="117"/>
      <c r="C26" s="101"/>
      <c r="D26" s="30" t="s">
        <v>84</v>
      </c>
      <c r="E26" s="4">
        <v>35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2" t="s">
        <v>85</v>
      </c>
      <c r="B27" s="140" t="s">
        <v>86</v>
      </c>
      <c r="C27" s="100">
        <v>300</v>
      </c>
      <c r="D27" s="2" t="s">
        <v>87</v>
      </c>
      <c r="E27" s="7">
        <v>30</v>
      </c>
      <c r="F27" s="94">
        <v>6.59</v>
      </c>
      <c r="G27" s="94">
        <v>6.34</v>
      </c>
      <c r="H27" s="94">
        <v>19.6</v>
      </c>
      <c r="I27" s="94">
        <v>161.7</v>
      </c>
      <c r="J27" s="94">
        <v>0.28</v>
      </c>
      <c r="K27" s="94">
        <v>6.97</v>
      </c>
      <c r="L27" s="94">
        <v>0</v>
      </c>
      <c r="M27" s="94">
        <v>0</v>
      </c>
      <c r="N27" s="94">
        <v>45.7</v>
      </c>
      <c r="O27" s="94">
        <v>104.62</v>
      </c>
      <c r="P27" s="94">
        <v>42.36</v>
      </c>
      <c r="Q27" s="105">
        <v>2.44</v>
      </c>
    </row>
    <row r="28" spans="1:17" ht="15">
      <c r="A28" s="103"/>
      <c r="B28" s="116"/>
      <c r="C28" s="101"/>
      <c r="D28" s="3" t="s">
        <v>46</v>
      </c>
      <c r="E28" s="7">
        <v>75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3"/>
      <c r="B29" s="116"/>
      <c r="C29" s="101"/>
      <c r="D29" s="3" t="s">
        <v>42</v>
      </c>
      <c r="E29" s="7">
        <v>10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06"/>
    </row>
    <row r="30" spans="1:17" ht="15">
      <c r="A30" s="103"/>
      <c r="B30" s="116"/>
      <c r="C30" s="101"/>
      <c r="D30" s="3" t="s">
        <v>47</v>
      </c>
      <c r="E30" s="7">
        <v>10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106"/>
    </row>
    <row r="31" spans="1:17" ht="15">
      <c r="A31" s="103"/>
      <c r="B31" s="116"/>
      <c r="C31" s="101"/>
      <c r="D31" s="3" t="s">
        <v>88</v>
      </c>
      <c r="E31" s="7">
        <v>20.3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106"/>
    </row>
    <row r="32" spans="1:17" ht="15">
      <c r="A32" s="103"/>
      <c r="B32" s="116"/>
      <c r="C32" s="101"/>
      <c r="D32" s="3" t="s">
        <v>43</v>
      </c>
      <c r="E32" s="7">
        <v>5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106"/>
    </row>
    <row r="33" spans="1:17" ht="15">
      <c r="A33" s="104"/>
      <c r="B33" s="117"/>
      <c r="C33" s="112"/>
      <c r="D33" s="3" t="s">
        <v>27</v>
      </c>
      <c r="E33" s="7">
        <v>175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7"/>
    </row>
    <row r="34" spans="1:17" ht="15">
      <c r="A34" s="103" t="s">
        <v>185</v>
      </c>
      <c r="B34" s="116" t="s">
        <v>184</v>
      </c>
      <c r="C34" s="101">
        <v>240</v>
      </c>
      <c r="D34" s="31" t="s">
        <v>99</v>
      </c>
      <c r="E34" s="5">
        <v>126.4</v>
      </c>
      <c r="F34" s="95">
        <v>27.53</v>
      </c>
      <c r="G34" s="95">
        <v>7.47</v>
      </c>
      <c r="H34" s="95">
        <v>21.95</v>
      </c>
      <c r="I34" s="95">
        <v>265</v>
      </c>
      <c r="J34" s="95">
        <v>0.21</v>
      </c>
      <c r="K34" s="95">
        <v>8.97</v>
      </c>
      <c r="L34" s="95">
        <v>24</v>
      </c>
      <c r="M34" s="95">
        <v>0</v>
      </c>
      <c r="N34" s="95">
        <v>31.1</v>
      </c>
      <c r="O34" s="95">
        <v>337</v>
      </c>
      <c r="P34" s="95">
        <v>65.7</v>
      </c>
      <c r="Q34" s="106">
        <v>4.03</v>
      </c>
    </row>
    <row r="35" spans="1:17" ht="15">
      <c r="A35" s="103"/>
      <c r="B35" s="116"/>
      <c r="C35" s="101"/>
      <c r="D35" s="3" t="s">
        <v>46</v>
      </c>
      <c r="E35" s="7">
        <v>128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106"/>
    </row>
    <row r="36" spans="1:17" ht="15">
      <c r="A36" s="103"/>
      <c r="B36" s="116"/>
      <c r="C36" s="101"/>
      <c r="D36" s="3" t="s">
        <v>43</v>
      </c>
      <c r="E36" s="7">
        <v>6.4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106"/>
    </row>
    <row r="37" spans="1:17" ht="15">
      <c r="A37" s="103"/>
      <c r="B37" s="116"/>
      <c r="C37" s="101"/>
      <c r="D37" s="3" t="s">
        <v>134</v>
      </c>
      <c r="E37" s="7">
        <v>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106"/>
    </row>
    <row r="38" spans="1:17" ht="15">
      <c r="A38" s="104"/>
      <c r="B38" s="117"/>
      <c r="C38" s="112"/>
      <c r="D38" s="3" t="s">
        <v>47</v>
      </c>
      <c r="E38" s="7">
        <v>16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7"/>
    </row>
    <row r="39" spans="1:17" ht="15" customHeight="1">
      <c r="A39" s="102" t="s">
        <v>54</v>
      </c>
      <c r="B39" s="140" t="s">
        <v>55</v>
      </c>
      <c r="C39" s="100">
        <v>200</v>
      </c>
      <c r="D39" s="2" t="s">
        <v>56</v>
      </c>
      <c r="E39" s="7">
        <v>20</v>
      </c>
      <c r="F39" s="94">
        <v>0.04</v>
      </c>
      <c r="G39" s="94">
        <v>0</v>
      </c>
      <c r="H39" s="94">
        <v>24.76</v>
      </c>
      <c r="I39" s="94">
        <v>94.2</v>
      </c>
      <c r="J39" s="94">
        <v>0.01</v>
      </c>
      <c r="K39" s="94">
        <v>1.08</v>
      </c>
      <c r="L39" s="94">
        <v>0</v>
      </c>
      <c r="M39" s="94">
        <v>0</v>
      </c>
      <c r="N39" s="94">
        <v>6.4</v>
      </c>
      <c r="O39" s="94">
        <v>3.6</v>
      </c>
      <c r="P39" s="94">
        <v>0</v>
      </c>
      <c r="Q39" s="105">
        <v>0.18</v>
      </c>
    </row>
    <row r="40" spans="1:17" ht="13.5" customHeight="1">
      <c r="A40" s="103"/>
      <c r="B40" s="116"/>
      <c r="C40" s="101"/>
      <c r="D40" s="3" t="s">
        <v>27</v>
      </c>
      <c r="E40" s="7">
        <v>200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106"/>
    </row>
    <row r="41" spans="1:17" ht="16.5" customHeight="1">
      <c r="A41" s="103"/>
      <c r="B41" s="116"/>
      <c r="C41" s="101"/>
      <c r="D41" s="3" t="s">
        <v>26</v>
      </c>
      <c r="E41" s="7">
        <v>20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106"/>
    </row>
    <row r="42" spans="1:17" ht="15.75" customHeight="1">
      <c r="A42" s="104"/>
      <c r="B42" s="117"/>
      <c r="C42" s="112"/>
      <c r="D42" s="3" t="s">
        <v>57</v>
      </c>
      <c r="E42" s="7">
        <v>0.2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7"/>
    </row>
    <row r="43" spans="1:17" ht="39">
      <c r="A43" s="21">
        <v>50</v>
      </c>
      <c r="B43" s="2" t="s">
        <v>58</v>
      </c>
      <c r="C43" s="7">
        <v>120</v>
      </c>
      <c r="D43" s="6" t="s">
        <v>59</v>
      </c>
      <c r="E43" s="7">
        <v>120</v>
      </c>
      <c r="F43" s="34">
        <v>7.92</v>
      </c>
      <c r="G43" s="34">
        <v>1.44</v>
      </c>
      <c r="H43" s="34">
        <v>40.08</v>
      </c>
      <c r="I43" s="34">
        <v>198</v>
      </c>
      <c r="J43" s="59">
        <v>0.216</v>
      </c>
      <c r="K43" s="34">
        <v>0</v>
      </c>
      <c r="L43" s="34">
        <v>0</v>
      </c>
      <c r="M43" s="34">
        <v>0</v>
      </c>
      <c r="N43" s="34">
        <v>42</v>
      </c>
      <c r="O43" s="34">
        <v>0</v>
      </c>
      <c r="P43" s="34">
        <v>0</v>
      </c>
      <c r="Q43" s="35">
        <v>4.68</v>
      </c>
    </row>
    <row r="44" spans="1:17" ht="15">
      <c r="A44" s="21">
        <v>49</v>
      </c>
      <c r="B44" s="10" t="s">
        <v>29</v>
      </c>
      <c r="C44" s="7">
        <v>120</v>
      </c>
      <c r="D44" s="10" t="s">
        <v>30</v>
      </c>
      <c r="E44" s="7">
        <v>120</v>
      </c>
      <c r="F44" s="34">
        <v>10.56</v>
      </c>
      <c r="G44" s="34">
        <v>2.04</v>
      </c>
      <c r="H44" s="34">
        <v>35.28</v>
      </c>
      <c r="I44" s="34">
        <v>201.6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5">
        <v>0</v>
      </c>
    </row>
    <row r="45" spans="1:17" ht="15">
      <c r="A45" s="21"/>
      <c r="B45" s="10" t="s">
        <v>171</v>
      </c>
      <c r="C45" s="7">
        <v>7</v>
      </c>
      <c r="D45" s="7"/>
      <c r="E45" s="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2"/>
    </row>
    <row r="46" spans="1:17" ht="25.5">
      <c r="A46" s="21" t="s">
        <v>130</v>
      </c>
      <c r="B46" s="46" t="s">
        <v>131</v>
      </c>
      <c r="C46" s="7">
        <v>100</v>
      </c>
      <c r="D46" s="7"/>
      <c r="E46" s="7"/>
      <c r="F46" s="34">
        <v>0.4</v>
      </c>
      <c r="G46" s="34">
        <v>0.3</v>
      </c>
      <c r="H46" s="34">
        <v>10.3</v>
      </c>
      <c r="I46" s="34">
        <v>47</v>
      </c>
      <c r="J46" s="34">
        <v>0.02</v>
      </c>
      <c r="K46" s="34">
        <v>5</v>
      </c>
      <c r="L46" s="34">
        <v>0</v>
      </c>
      <c r="M46" s="34">
        <v>0</v>
      </c>
      <c r="N46" s="34">
        <v>8</v>
      </c>
      <c r="O46" s="34">
        <v>96.1</v>
      </c>
      <c r="P46" s="34">
        <v>0</v>
      </c>
      <c r="Q46" s="35">
        <v>2.3</v>
      </c>
    </row>
    <row r="47" spans="1:17" ht="15.75" thickBot="1">
      <c r="A47" s="28"/>
      <c r="B47" s="12" t="s">
        <v>37</v>
      </c>
      <c r="C47" s="74">
        <f>C24+C27+C34+C39+C43+C44+C45+C46</f>
        <v>1227</v>
      </c>
      <c r="D47" s="8"/>
      <c r="E47" s="8"/>
      <c r="F47" s="38">
        <f aca="true" t="shared" si="1" ref="F47:Q47">F24+F27+F34+F39+F43+F44+F45+F46</f>
        <v>54.550000000000004</v>
      </c>
      <c r="G47" s="38">
        <f t="shared" si="1"/>
        <v>17.84</v>
      </c>
      <c r="H47" s="38">
        <f t="shared" si="1"/>
        <v>163.97000000000003</v>
      </c>
      <c r="I47" s="38">
        <f t="shared" si="1"/>
        <v>1024.06</v>
      </c>
      <c r="J47" s="36">
        <f t="shared" si="1"/>
        <v>0.806</v>
      </c>
      <c r="K47" s="38">
        <f t="shared" si="1"/>
        <v>30.769999999999996</v>
      </c>
      <c r="L47" s="38">
        <f t="shared" si="1"/>
        <v>24</v>
      </c>
      <c r="M47" s="38">
        <f t="shared" si="1"/>
        <v>0</v>
      </c>
      <c r="N47" s="38">
        <f t="shared" si="1"/>
        <v>167.20000000000002</v>
      </c>
      <c r="O47" s="38">
        <f t="shared" si="1"/>
        <v>602.9200000000001</v>
      </c>
      <c r="P47" s="38">
        <f t="shared" si="1"/>
        <v>151.11</v>
      </c>
      <c r="Q47" s="39">
        <f t="shared" si="1"/>
        <v>15.14</v>
      </c>
    </row>
    <row r="48" spans="1:17" ht="15.75" thickBot="1">
      <c r="A48" s="24"/>
      <c r="B48" s="25" t="s">
        <v>61</v>
      </c>
      <c r="C48" s="74">
        <f>C22+C47</f>
        <v>1847</v>
      </c>
      <c r="D48" s="25"/>
      <c r="E48" s="25"/>
      <c r="F48" s="32">
        <f aca="true" t="shared" si="2" ref="F48:Q48">F22+F47</f>
        <v>82.83000000000001</v>
      </c>
      <c r="G48" s="32">
        <f t="shared" si="2"/>
        <v>50.650000000000006</v>
      </c>
      <c r="H48" s="32">
        <f t="shared" si="2"/>
        <v>302.83000000000004</v>
      </c>
      <c r="I48" s="32">
        <f t="shared" si="2"/>
        <v>1967.75</v>
      </c>
      <c r="J48" s="37">
        <f t="shared" si="2"/>
        <v>1.173</v>
      </c>
      <c r="K48" s="32">
        <f t="shared" si="2"/>
        <v>33.26</v>
      </c>
      <c r="L48" s="32">
        <f t="shared" si="2"/>
        <v>188.9</v>
      </c>
      <c r="M48" s="32">
        <f t="shared" si="2"/>
        <v>5.99</v>
      </c>
      <c r="N48" s="32">
        <f t="shared" si="2"/>
        <v>785.45</v>
      </c>
      <c r="O48" s="32">
        <f t="shared" si="2"/>
        <v>1119.4</v>
      </c>
      <c r="P48" s="32">
        <f t="shared" si="2"/>
        <v>245.29000000000002</v>
      </c>
      <c r="Q48" s="33">
        <f t="shared" si="2"/>
        <v>19.94</v>
      </c>
    </row>
    <row r="49" spans="1:17" ht="15.75" thickBot="1">
      <c r="A49" s="109" t="s">
        <v>62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</row>
    <row r="50" spans="1:17" ht="26.25">
      <c r="A50" s="61">
        <v>52</v>
      </c>
      <c r="B50" s="19" t="s">
        <v>100</v>
      </c>
      <c r="C50" s="20">
        <v>20</v>
      </c>
      <c r="D50" s="47" t="s">
        <v>101</v>
      </c>
      <c r="E50" s="20">
        <v>20</v>
      </c>
      <c r="F50" s="40">
        <v>0.6</v>
      </c>
      <c r="G50" s="40">
        <v>0.7</v>
      </c>
      <c r="H50" s="40">
        <v>15.5</v>
      </c>
      <c r="I50" s="40">
        <v>70.8</v>
      </c>
      <c r="J50" s="40">
        <v>0</v>
      </c>
      <c r="K50" s="40">
        <v>0</v>
      </c>
      <c r="L50" s="40">
        <v>0</v>
      </c>
      <c r="M50" s="40">
        <v>0</v>
      </c>
      <c r="N50" s="40">
        <v>3.2</v>
      </c>
      <c r="O50" s="40">
        <v>7.2</v>
      </c>
      <c r="P50" s="40">
        <v>2</v>
      </c>
      <c r="Q50" s="41">
        <v>0.3</v>
      </c>
    </row>
    <row r="51" spans="1:17" ht="15">
      <c r="A51" s="102" t="s">
        <v>34</v>
      </c>
      <c r="B51" s="96" t="s">
        <v>35</v>
      </c>
      <c r="C51" s="100">
        <v>200</v>
      </c>
      <c r="D51" s="3" t="s">
        <v>36</v>
      </c>
      <c r="E51" s="7">
        <v>1</v>
      </c>
      <c r="F51" s="94">
        <v>0.2</v>
      </c>
      <c r="G51" s="94">
        <v>0</v>
      </c>
      <c r="H51" s="94">
        <v>14</v>
      </c>
      <c r="I51" s="94">
        <v>28</v>
      </c>
      <c r="J51" s="94">
        <v>0</v>
      </c>
      <c r="K51" s="94">
        <v>0</v>
      </c>
      <c r="L51" s="94">
        <v>0</v>
      </c>
      <c r="M51" s="94">
        <v>0</v>
      </c>
      <c r="N51" s="94">
        <v>6</v>
      </c>
      <c r="O51" s="94">
        <v>0</v>
      </c>
      <c r="P51" s="94">
        <v>0</v>
      </c>
      <c r="Q51" s="105">
        <v>0.4</v>
      </c>
    </row>
    <row r="52" spans="1:17" ht="15">
      <c r="A52" s="103"/>
      <c r="B52" s="97"/>
      <c r="C52" s="101"/>
      <c r="D52" s="3" t="s">
        <v>26</v>
      </c>
      <c r="E52" s="7">
        <v>15</v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106"/>
    </row>
    <row r="53" spans="1:17" ht="15.75" thickBot="1">
      <c r="A53" s="24"/>
      <c r="B53" s="25" t="s">
        <v>37</v>
      </c>
      <c r="C53" s="81">
        <f>C50+C51</f>
        <v>220</v>
      </c>
      <c r="D53" s="25"/>
      <c r="E53" s="25"/>
      <c r="F53" s="32">
        <f>F50+F51</f>
        <v>0.8</v>
      </c>
      <c r="G53" s="32">
        <f aca="true" t="shared" si="3" ref="G53:Q53">G50+G51</f>
        <v>0.7</v>
      </c>
      <c r="H53" s="32">
        <f t="shared" si="3"/>
        <v>29.5</v>
      </c>
      <c r="I53" s="32">
        <f t="shared" si="3"/>
        <v>98.8</v>
      </c>
      <c r="J53" s="32">
        <f t="shared" si="3"/>
        <v>0</v>
      </c>
      <c r="K53" s="32">
        <f t="shared" si="3"/>
        <v>0</v>
      </c>
      <c r="L53" s="32">
        <f t="shared" si="3"/>
        <v>0</v>
      </c>
      <c r="M53" s="32">
        <f t="shared" si="3"/>
        <v>0</v>
      </c>
      <c r="N53" s="32">
        <f t="shared" si="3"/>
        <v>9.2</v>
      </c>
      <c r="O53" s="32">
        <f t="shared" si="3"/>
        <v>7.2</v>
      </c>
      <c r="P53" s="32">
        <f t="shared" si="3"/>
        <v>2</v>
      </c>
      <c r="Q53" s="33">
        <f t="shared" si="3"/>
        <v>0.7</v>
      </c>
    </row>
    <row r="54" ht="15.75" thickBot="1"/>
    <row r="55" spans="2:5" ht="15">
      <c r="B55" s="137" t="s">
        <v>23</v>
      </c>
      <c r="C55" s="138"/>
      <c r="D55" s="139"/>
      <c r="E55" s="42">
        <v>375</v>
      </c>
    </row>
    <row r="56" spans="2:5" ht="15">
      <c r="B56" s="91" t="s">
        <v>25</v>
      </c>
      <c r="C56" s="92"/>
      <c r="D56" s="93"/>
      <c r="E56" s="43">
        <v>22.5</v>
      </c>
    </row>
    <row r="57" spans="2:5" ht="15">
      <c r="B57" s="91" t="s">
        <v>43</v>
      </c>
      <c r="C57" s="92"/>
      <c r="D57" s="93"/>
      <c r="E57" s="43">
        <v>18.4</v>
      </c>
    </row>
    <row r="58" spans="2:5" ht="15">
      <c r="B58" s="91" t="s">
        <v>76</v>
      </c>
      <c r="C58" s="92"/>
      <c r="D58" s="93"/>
      <c r="E58" s="43">
        <v>20</v>
      </c>
    </row>
    <row r="59" spans="2:5" ht="15">
      <c r="B59" s="91" t="s">
        <v>88</v>
      </c>
      <c r="C59" s="92"/>
      <c r="D59" s="93"/>
      <c r="E59" s="43">
        <v>20.3</v>
      </c>
    </row>
    <row r="60" spans="2:5" ht="15">
      <c r="B60" s="91" t="s">
        <v>26</v>
      </c>
      <c r="C60" s="92"/>
      <c r="D60" s="93"/>
      <c r="E60" s="43">
        <v>61.4</v>
      </c>
    </row>
    <row r="61" spans="2:5" ht="15">
      <c r="B61" s="91" t="s">
        <v>29</v>
      </c>
      <c r="C61" s="92"/>
      <c r="D61" s="93"/>
      <c r="E61" s="43">
        <v>150</v>
      </c>
    </row>
    <row r="62" spans="2:5" ht="15">
      <c r="B62" s="91" t="s">
        <v>59</v>
      </c>
      <c r="C62" s="92"/>
      <c r="D62" s="93"/>
      <c r="E62" s="43">
        <v>120</v>
      </c>
    </row>
    <row r="63" spans="2:5" ht="15">
      <c r="B63" s="91" t="s">
        <v>68</v>
      </c>
      <c r="C63" s="92"/>
      <c r="D63" s="93"/>
      <c r="E63" s="43">
        <v>2</v>
      </c>
    </row>
    <row r="64" spans="2:5" ht="15">
      <c r="B64" s="91" t="s">
        <v>71</v>
      </c>
      <c r="C64" s="92"/>
      <c r="D64" s="93"/>
      <c r="E64" s="43">
        <v>6</v>
      </c>
    </row>
    <row r="65" spans="2:5" ht="15">
      <c r="B65" s="91" t="s">
        <v>172</v>
      </c>
      <c r="C65" s="92"/>
      <c r="D65" s="93"/>
      <c r="E65" s="43">
        <v>5</v>
      </c>
    </row>
    <row r="66" spans="2:5" ht="15">
      <c r="B66" s="91" t="s">
        <v>101</v>
      </c>
      <c r="C66" s="92"/>
      <c r="D66" s="93"/>
      <c r="E66" s="43">
        <v>20</v>
      </c>
    </row>
    <row r="67" spans="2:5" ht="15">
      <c r="B67" s="91" t="s">
        <v>79</v>
      </c>
      <c r="C67" s="92"/>
      <c r="D67" s="93"/>
      <c r="E67" s="43">
        <v>36</v>
      </c>
    </row>
    <row r="68" spans="2:5" ht="15">
      <c r="B68" s="91" t="s">
        <v>46</v>
      </c>
      <c r="C68" s="92"/>
      <c r="D68" s="93"/>
      <c r="E68" s="43">
        <v>203</v>
      </c>
    </row>
    <row r="69" spans="2:5" ht="15">
      <c r="B69" s="91" t="s">
        <v>42</v>
      </c>
      <c r="C69" s="92"/>
      <c r="D69" s="93"/>
      <c r="E69" s="49">
        <v>115</v>
      </c>
    </row>
    <row r="70" spans="2:5" ht="15">
      <c r="B70" s="91" t="s">
        <v>47</v>
      </c>
      <c r="C70" s="92"/>
      <c r="D70" s="93"/>
      <c r="E70" s="43">
        <v>20</v>
      </c>
    </row>
    <row r="71" spans="2:5" ht="15">
      <c r="B71" s="91" t="s">
        <v>84</v>
      </c>
      <c r="C71" s="92"/>
      <c r="D71" s="93"/>
      <c r="E71" s="49">
        <v>35</v>
      </c>
    </row>
    <row r="72" spans="2:5" ht="15">
      <c r="B72" s="91" t="s">
        <v>99</v>
      </c>
      <c r="C72" s="92"/>
      <c r="D72" s="93"/>
      <c r="E72" s="49">
        <v>126.4</v>
      </c>
    </row>
    <row r="73" spans="2:5" ht="15">
      <c r="B73" s="91" t="s">
        <v>132</v>
      </c>
      <c r="C73" s="92"/>
      <c r="D73" s="93"/>
      <c r="E73" s="49">
        <v>100</v>
      </c>
    </row>
    <row r="74" spans="2:5" ht="15">
      <c r="B74" s="91" t="s">
        <v>56</v>
      </c>
      <c r="C74" s="92"/>
      <c r="D74" s="93"/>
      <c r="E74" s="49">
        <v>20</v>
      </c>
    </row>
    <row r="75" spans="2:5" ht="15">
      <c r="B75" s="91" t="s">
        <v>183</v>
      </c>
      <c r="C75" s="92"/>
      <c r="D75" s="93"/>
      <c r="E75" s="49">
        <v>17</v>
      </c>
    </row>
    <row r="76" spans="2:5" ht="15">
      <c r="B76" s="91" t="s">
        <v>109</v>
      </c>
      <c r="C76" s="92"/>
      <c r="D76" s="93"/>
      <c r="E76" s="49">
        <v>82</v>
      </c>
    </row>
    <row r="77" spans="2:5" ht="15">
      <c r="B77" s="91" t="s">
        <v>134</v>
      </c>
      <c r="C77" s="92"/>
      <c r="D77" s="93"/>
      <c r="E77" s="49">
        <v>8</v>
      </c>
    </row>
    <row r="78" spans="2:5" ht="15">
      <c r="B78" s="91" t="s">
        <v>122</v>
      </c>
      <c r="C78" s="92"/>
      <c r="D78" s="93"/>
      <c r="E78" s="49">
        <v>0.2</v>
      </c>
    </row>
    <row r="79" spans="2:5" ht="15">
      <c r="B79" s="91" t="s">
        <v>87</v>
      </c>
      <c r="C79" s="92"/>
      <c r="D79" s="93"/>
      <c r="E79" s="43">
        <v>30</v>
      </c>
    </row>
    <row r="80" spans="2:5" ht="15.75" thickBot="1">
      <c r="B80" s="141" t="s">
        <v>72</v>
      </c>
      <c r="C80" s="142"/>
      <c r="D80" s="143"/>
      <c r="E80" s="44" t="s">
        <v>159</v>
      </c>
    </row>
  </sheetData>
  <sheetProtection/>
  <mergeCells count="176">
    <mergeCell ref="N39:N42"/>
    <mergeCell ref="O39:O42"/>
    <mergeCell ref="B67:D67"/>
    <mergeCell ref="B68:D68"/>
    <mergeCell ref="B69:D69"/>
    <mergeCell ref="B70:D70"/>
    <mergeCell ref="B57:D57"/>
    <mergeCell ref="B61:D61"/>
    <mergeCell ref="B66:D66"/>
    <mergeCell ref="B63:D63"/>
    <mergeCell ref="P39:P42"/>
    <mergeCell ref="Q39:Q42"/>
    <mergeCell ref="A39:A42"/>
    <mergeCell ref="B39:B42"/>
    <mergeCell ref="C39:C42"/>
    <mergeCell ref="F39:F42"/>
    <mergeCell ref="G39:G42"/>
    <mergeCell ref="H39:H42"/>
    <mergeCell ref="L39:L42"/>
    <mergeCell ref="M39:M42"/>
    <mergeCell ref="B80:D80"/>
    <mergeCell ref="B73:D73"/>
    <mergeCell ref="B71:D71"/>
    <mergeCell ref="B79:D79"/>
    <mergeCell ref="B72:D72"/>
    <mergeCell ref="B75:D75"/>
    <mergeCell ref="B76:D76"/>
    <mergeCell ref="B77:D77"/>
    <mergeCell ref="B74:D74"/>
    <mergeCell ref="B78:D78"/>
    <mergeCell ref="O51:O52"/>
    <mergeCell ref="B62:D62"/>
    <mergeCell ref="B58:D58"/>
    <mergeCell ref="I51:I52"/>
    <mergeCell ref="B65:D65"/>
    <mergeCell ref="B59:D59"/>
    <mergeCell ref="B60:D60"/>
    <mergeCell ref="G51:G52"/>
    <mergeCell ref="H51:H52"/>
    <mergeCell ref="B64:D64"/>
    <mergeCell ref="B55:D55"/>
    <mergeCell ref="B56:D56"/>
    <mergeCell ref="Q51:Q52"/>
    <mergeCell ref="J51:J52"/>
    <mergeCell ref="K51:K52"/>
    <mergeCell ref="L51:L52"/>
    <mergeCell ref="M51:M52"/>
    <mergeCell ref="N51:N52"/>
    <mergeCell ref="P51:P52"/>
    <mergeCell ref="A51:A52"/>
    <mergeCell ref="B51:B52"/>
    <mergeCell ref="C51:C52"/>
    <mergeCell ref="F51:F52"/>
    <mergeCell ref="A49:Q49"/>
    <mergeCell ref="O34:O38"/>
    <mergeCell ref="P34:P38"/>
    <mergeCell ref="K34:K38"/>
    <mergeCell ref="G34:G38"/>
    <mergeCell ref="H34:H38"/>
    <mergeCell ref="I34:I38"/>
    <mergeCell ref="J34:J38"/>
    <mergeCell ref="I39:I42"/>
    <mergeCell ref="J39:J42"/>
    <mergeCell ref="K39:K42"/>
    <mergeCell ref="A34:A38"/>
    <mergeCell ref="B34:B38"/>
    <mergeCell ref="C34:C38"/>
    <mergeCell ref="F34:F38"/>
    <mergeCell ref="Q34:Q38"/>
    <mergeCell ref="Q27:Q33"/>
    <mergeCell ref="L34:L38"/>
    <mergeCell ref="M34:M38"/>
    <mergeCell ref="N34:N38"/>
    <mergeCell ref="M27:M33"/>
    <mergeCell ref="N27:N33"/>
    <mergeCell ref="O27:O33"/>
    <mergeCell ref="P27:P33"/>
    <mergeCell ref="I27:I33"/>
    <mergeCell ref="J27:J33"/>
    <mergeCell ref="G27:G33"/>
    <mergeCell ref="L27:L33"/>
    <mergeCell ref="H27:H33"/>
    <mergeCell ref="K27:K33"/>
    <mergeCell ref="A27:A33"/>
    <mergeCell ref="B27:B33"/>
    <mergeCell ref="C27:C33"/>
    <mergeCell ref="F27:F33"/>
    <mergeCell ref="P14:P16"/>
    <mergeCell ref="Q14:Q16"/>
    <mergeCell ref="I24:I26"/>
    <mergeCell ref="J14:J16"/>
    <mergeCell ref="K14:K16"/>
    <mergeCell ref="L14:L16"/>
    <mergeCell ref="Q17:Q20"/>
    <mergeCell ref="B24:B26"/>
    <mergeCell ref="C24:C26"/>
    <mergeCell ref="F24:F26"/>
    <mergeCell ref="G24:G26"/>
    <mergeCell ref="H24:H26"/>
    <mergeCell ref="M24:M26"/>
    <mergeCell ref="O17:O20"/>
    <mergeCell ref="J24:J26"/>
    <mergeCell ref="J17:J20"/>
    <mergeCell ref="A24:A26"/>
    <mergeCell ref="Q24:Q26"/>
    <mergeCell ref="M17:M20"/>
    <mergeCell ref="N17:N20"/>
    <mergeCell ref="A17:A20"/>
    <mergeCell ref="K24:K26"/>
    <mergeCell ref="L24:L26"/>
    <mergeCell ref="I17:I20"/>
    <mergeCell ref="B17:B20"/>
    <mergeCell ref="P17:P20"/>
    <mergeCell ref="M14:M16"/>
    <mergeCell ref="N14:N16"/>
    <mergeCell ref="P24:P26"/>
    <mergeCell ref="G14:G16"/>
    <mergeCell ref="H14:H16"/>
    <mergeCell ref="I14:I16"/>
    <mergeCell ref="O14:O16"/>
    <mergeCell ref="N24:N26"/>
    <mergeCell ref="O24:O26"/>
    <mergeCell ref="A23:Q23"/>
    <mergeCell ref="B12:B13"/>
    <mergeCell ref="C12:C13"/>
    <mergeCell ref="F12:F13"/>
    <mergeCell ref="F14:F16"/>
    <mergeCell ref="G12:G13"/>
    <mergeCell ref="Q12:Q13"/>
    <mergeCell ref="J12:J13"/>
    <mergeCell ref="K12:K13"/>
    <mergeCell ref="L12:L13"/>
    <mergeCell ref="M12:M13"/>
    <mergeCell ref="A14:A16"/>
    <mergeCell ref="B14:B16"/>
    <mergeCell ref="N4:Q4"/>
    <mergeCell ref="A6:P6"/>
    <mergeCell ref="A7:A11"/>
    <mergeCell ref="B7:B11"/>
    <mergeCell ref="C7:C11"/>
    <mergeCell ref="F7:F11"/>
    <mergeCell ref="O7:O11"/>
    <mergeCell ref="A12:A13"/>
    <mergeCell ref="Q7:Q11"/>
    <mergeCell ref="K7:K11"/>
    <mergeCell ref="L7:L11"/>
    <mergeCell ref="M7:M11"/>
    <mergeCell ref="N7:N11"/>
    <mergeCell ref="H12:H13"/>
    <mergeCell ref="N12:N13"/>
    <mergeCell ref="O12:O13"/>
    <mergeCell ref="P12:P13"/>
    <mergeCell ref="J4:M4"/>
    <mergeCell ref="G7:G11"/>
    <mergeCell ref="H7:H11"/>
    <mergeCell ref="I7:I11"/>
    <mergeCell ref="J7:J11"/>
    <mergeCell ref="P7:P11"/>
    <mergeCell ref="K17:K20"/>
    <mergeCell ref="L17:L20"/>
    <mergeCell ref="A1:C1"/>
    <mergeCell ref="A2:C2"/>
    <mergeCell ref="A3:C3"/>
    <mergeCell ref="A4:A5"/>
    <mergeCell ref="B4:B5"/>
    <mergeCell ref="C17:C20"/>
    <mergeCell ref="F17:F20"/>
    <mergeCell ref="G17:G20"/>
    <mergeCell ref="H17:H20"/>
    <mergeCell ref="D4:D5"/>
    <mergeCell ref="I12:I13"/>
    <mergeCell ref="C4:C5"/>
    <mergeCell ref="E4:E5"/>
    <mergeCell ref="F4:H4"/>
    <mergeCell ref="I4:I5"/>
    <mergeCell ref="C14:C16"/>
  </mergeCells>
  <printOptions/>
  <pageMargins left="0.17" right="0.17" top="0.21" bottom="0.24" header="0.17" footer="0.1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28">
      <selection activeCell="G85" sqref="G85"/>
    </sheetView>
  </sheetViews>
  <sheetFormatPr defaultColWidth="9.140625" defaultRowHeight="15"/>
  <cols>
    <col min="1" max="1" width="7.421875" style="0" customWidth="1"/>
    <col min="2" max="2" width="16.7109375" style="0" customWidth="1"/>
    <col min="3" max="3" width="9.140625" style="0" customWidth="1"/>
    <col min="4" max="4" width="17.57421875" style="0" customWidth="1"/>
    <col min="5" max="5" width="7.57421875" style="0" customWidth="1"/>
    <col min="6" max="6" width="8.140625" style="0" customWidth="1"/>
    <col min="7" max="7" width="8.28125" style="0" customWidth="1"/>
    <col min="8" max="8" width="7.421875" style="0" customWidth="1"/>
    <col min="9" max="9" width="11.28125" style="0" customWidth="1"/>
    <col min="10" max="11" width="7.8515625" style="0" customWidth="1"/>
    <col min="12" max="12" width="7.28125" style="0" customWidth="1"/>
    <col min="13" max="13" width="7.7109375" style="0" customWidth="1"/>
    <col min="14" max="14" width="7.421875" style="0" customWidth="1"/>
    <col min="15" max="15" width="6.8515625" style="0" customWidth="1"/>
    <col min="16" max="16" width="7.421875" style="0" customWidth="1"/>
    <col min="17" max="17" width="7.8515625" style="0" customWidth="1"/>
  </cols>
  <sheetData>
    <row r="1" spans="1:17" ht="15">
      <c r="A1" s="156" t="s">
        <v>1</v>
      </c>
      <c r="B1" s="157"/>
      <c r="C1" s="158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135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24" t="s">
        <v>162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15">
      <c r="A4" s="128" t="s">
        <v>2</v>
      </c>
      <c r="B4" s="130" t="s">
        <v>3</v>
      </c>
      <c r="C4" s="130" t="s">
        <v>4</v>
      </c>
      <c r="D4" s="130" t="s">
        <v>5</v>
      </c>
      <c r="E4" s="130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48.75" customHeight="1" thickBot="1">
      <c r="A5" s="129"/>
      <c r="B5" s="131"/>
      <c r="C5" s="131"/>
      <c r="D5" s="131"/>
      <c r="E5" s="131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5">
      <c r="A7" s="127" t="s">
        <v>74</v>
      </c>
      <c r="B7" s="115" t="s">
        <v>75</v>
      </c>
      <c r="C7" s="114">
        <v>250</v>
      </c>
      <c r="D7" s="19" t="s">
        <v>23</v>
      </c>
      <c r="E7" s="20">
        <v>175</v>
      </c>
      <c r="F7" s="108">
        <v>7.19</v>
      </c>
      <c r="G7" s="108">
        <v>6.51</v>
      </c>
      <c r="H7" s="108">
        <v>23.55</v>
      </c>
      <c r="I7" s="108">
        <v>181.5</v>
      </c>
      <c r="J7" s="108">
        <v>0.11</v>
      </c>
      <c r="K7" s="108">
        <v>1.14</v>
      </c>
      <c r="L7" s="108">
        <v>38.25</v>
      </c>
      <c r="M7" s="108">
        <v>0</v>
      </c>
      <c r="N7" s="108">
        <v>202.03</v>
      </c>
      <c r="O7" s="108">
        <v>172.48</v>
      </c>
      <c r="P7" s="108">
        <v>30.18</v>
      </c>
      <c r="Q7" s="113">
        <v>0.64</v>
      </c>
    </row>
    <row r="8" spans="1:17" ht="15">
      <c r="A8" s="103"/>
      <c r="B8" s="116"/>
      <c r="C8" s="101"/>
      <c r="D8" s="3" t="s">
        <v>76</v>
      </c>
      <c r="E8" s="7">
        <v>20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5">
      <c r="A9" s="103"/>
      <c r="B9" s="116"/>
      <c r="C9" s="101"/>
      <c r="D9" s="3" t="s">
        <v>25</v>
      </c>
      <c r="E9" s="7">
        <v>2.5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5">
      <c r="A10" s="103"/>
      <c r="B10" s="116"/>
      <c r="C10" s="101"/>
      <c r="D10" s="3" t="s">
        <v>26</v>
      </c>
      <c r="E10" s="7">
        <v>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5">
      <c r="A11" s="104"/>
      <c r="B11" s="117"/>
      <c r="C11" s="112"/>
      <c r="D11" s="3" t="s">
        <v>27</v>
      </c>
      <c r="E11" s="7">
        <v>75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102" t="s">
        <v>77</v>
      </c>
      <c r="B12" s="96" t="s">
        <v>78</v>
      </c>
      <c r="C12" s="100">
        <v>50</v>
      </c>
      <c r="D12" s="3" t="s">
        <v>79</v>
      </c>
      <c r="E12" s="7">
        <v>20</v>
      </c>
      <c r="F12" s="94">
        <v>16</v>
      </c>
      <c r="G12" s="94">
        <v>1</v>
      </c>
      <c r="H12" s="94">
        <v>70</v>
      </c>
      <c r="I12" s="94">
        <v>335.49</v>
      </c>
      <c r="J12" s="94">
        <v>0.2</v>
      </c>
      <c r="K12" s="94">
        <v>0</v>
      </c>
      <c r="L12" s="94">
        <v>0.01</v>
      </c>
      <c r="M12" s="94">
        <v>5.99</v>
      </c>
      <c r="N12" s="94">
        <v>250</v>
      </c>
      <c r="O12" s="94">
        <v>250</v>
      </c>
      <c r="P12" s="94">
        <v>50</v>
      </c>
      <c r="Q12" s="105">
        <v>2</v>
      </c>
    </row>
    <row r="13" spans="1:17" ht="15">
      <c r="A13" s="104"/>
      <c r="B13" s="98"/>
      <c r="C13" s="112"/>
      <c r="D13" s="3" t="s">
        <v>80</v>
      </c>
      <c r="E13" s="7">
        <v>30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7"/>
    </row>
    <row r="14" spans="1:17" ht="15">
      <c r="A14" s="102" t="s">
        <v>64</v>
      </c>
      <c r="B14" s="96" t="s">
        <v>65</v>
      </c>
      <c r="C14" s="100">
        <v>200</v>
      </c>
      <c r="D14" s="3" t="s">
        <v>67</v>
      </c>
      <c r="E14" s="7">
        <v>6</v>
      </c>
      <c r="F14" s="94">
        <v>3.52</v>
      </c>
      <c r="G14" s="94">
        <v>3.72</v>
      </c>
      <c r="H14" s="94">
        <v>25.49</v>
      </c>
      <c r="I14" s="94">
        <v>145.2</v>
      </c>
      <c r="J14" s="94">
        <v>0.04</v>
      </c>
      <c r="K14" s="94">
        <v>1.3</v>
      </c>
      <c r="L14" s="94">
        <v>0.01</v>
      </c>
      <c r="M14" s="94">
        <v>0</v>
      </c>
      <c r="N14" s="94">
        <v>122</v>
      </c>
      <c r="O14" s="94">
        <v>90</v>
      </c>
      <c r="P14" s="94">
        <v>14</v>
      </c>
      <c r="Q14" s="105">
        <v>0.56</v>
      </c>
    </row>
    <row r="15" spans="1:17" ht="15">
      <c r="A15" s="103"/>
      <c r="B15" s="97"/>
      <c r="C15" s="101"/>
      <c r="D15" s="3" t="s">
        <v>26</v>
      </c>
      <c r="E15" s="7">
        <v>20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06"/>
    </row>
    <row r="16" spans="1:17" ht="15">
      <c r="A16" s="103"/>
      <c r="B16" s="97"/>
      <c r="C16" s="101"/>
      <c r="D16" s="50" t="s">
        <v>23</v>
      </c>
      <c r="E16" s="4">
        <v>200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6"/>
    </row>
    <row r="17" spans="1:17" ht="18.75" customHeight="1">
      <c r="A17" s="161" t="s">
        <v>181</v>
      </c>
      <c r="B17" s="140" t="s">
        <v>182</v>
      </c>
      <c r="C17" s="100">
        <v>100</v>
      </c>
      <c r="D17" s="3" t="s">
        <v>109</v>
      </c>
      <c r="E17" s="7">
        <v>82</v>
      </c>
      <c r="F17" s="94">
        <v>1.57</v>
      </c>
      <c r="G17" s="94">
        <v>5.18</v>
      </c>
      <c r="H17" s="94">
        <v>19.62</v>
      </c>
      <c r="I17" s="94">
        <v>131.5</v>
      </c>
      <c r="J17" s="94">
        <v>0.017</v>
      </c>
      <c r="K17" s="94">
        <v>0.05</v>
      </c>
      <c r="L17" s="94">
        <v>8.63</v>
      </c>
      <c r="M17" s="94">
        <v>0</v>
      </c>
      <c r="N17" s="94">
        <v>42.22</v>
      </c>
      <c r="O17" s="94">
        <v>0</v>
      </c>
      <c r="P17" s="94">
        <v>0</v>
      </c>
      <c r="Q17" s="94">
        <v>1.6</v>
      </c>
    </row>
    <row r="18" spans="1:17" ht="15">
      <c r="A18" s="162"/>
      <c r="B18" s="116"/>
      <c r="C18" s="101"/>
      <c r="D18" s="3" t="s">
        <v>183</v>
      </c>
      <c r="E18" s="7">
        <v>17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5">
      <c r="A19" s="162"/>
      <c r="B19" s="116"/>
      <c r="C19" s="101"/>
      <c r="D19" s="87" t="s">
        <v>43</v>
      </c>
      <c r="E19" s="5">
        <v>7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5.75" thickBot="1">
      <c r="A20" s="163"/>
      <c r="B20" s="160"/>
      <c r="C20" s="159"/>
      <c r="D20" s="75" t="s">
        <v>26</v>
      </c>
      <c r="E20" s="72">
        <v>3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99"/>
    </row>
    <row r="21" spans="1:17" ht="26.25">
      <c r="A21" s="23" t="s">
        <v>32</v>
      </c>
      <c r="B21" s="11" t="s">
        <v>31</v>
      </c>
      <c r="C21" s="7">
        <v>20</v>
      </c>
      <c r="D21" s="45" t="s">
        <v>33</v>
      </c>
      <c r="E21" s="7">
        <v>20</v>
      </c>
      <c r="F21" s="34">
        <v>0</v>
      </c>
      <c r="G21" s="34">
        <v>16.4</v>
      </c>
      <c r="H21" s="34">
        <v>0.2</v>
      </c>
      <c r="I21" s="34">
        <v>150</v>
      </c>
      <c r="J21" s="34">
        <v>0</v>
      </c>
      <c r="K21" s="34">
        <v>0</v>
      </c>
      <c r="L21" s="34">
        <v>118</v>
      </c>
      <c r="M21" s="34">
        <v>0</v>
      </c>
      <c r="N21" s="34">
        <v>2</v>
      </c>
      <c r="O21" s="34">
        <v>4</v>
      </c>
      <c r="P21" s="34">
        <v>0</v>
      </c>
      <c r="Q21" s="35">
        <v>0</v>
      </c>
    </row>
    <row r="22" spans="1:17" ht="15.75" thickBot="1">
      <c r="A22" s="55"/>
      <c r="B22" s="56" t="s">
        <v>37</v>
      </c>
      <c r="C22" s="57">
        <f>C7+C12+C14+C17+C21</f>
        <v>620</v>
      </c>
      <c r="D22" s="56"/>
      <c r="E22" s="56"/>
      <c r="F22" s="58">
        <f aca="true" t="shared" si="0" ref="F22:Q22">F7+F12+F14+F17+F21</f>
        <v>28.28</v>
      </c>
      <c r="G22" s="58">
        <f t="shared" si="0"/>
        <v>32.81</v>
      </c>
      <c r="H22" s="58">
        <f t="shared" si="0"/>
        <v>138.85999999999999</v>
      </c>
      <c r="I22" s="58">
        <f t="shared" si="0"/>
        <v>943.69</v>
      </c>
      <c r="J22" s="58">
        <f t="shared" si="0"/>
        <v>0.367</v>
      </c>
      <c r="K22" s="58">
        <f t="shared" si="0"/>
        <v>2.4899999999999998</v>
      </c>
      <c r="L22" s="58">
        <f t="shared" si="0"/>
        <v>164.9</v>
      </c>
      <c r="M22" s="58">
        <f t="shared" si="0"/>
        <v>5.99</v>
      </c>
      <c r="N22" s="58">
        <f t="shared" si="0"/>
        <v>618.25</v>
      </c>
      <c r="O22" s="58">
        <f t="shared" si="0"/>
        <v>516.48</v>
      </c>
      <c r="P22" s="58">
        <f t="shared" si="0"/>
        <v>94.18</v>
      </c>
      <c r="Q22" s="58">
        <f t="shared" si="0"/>
        <v>4.800000000000001</v>
      </c>
    </row>
    <row r="23" spans="1:17" ht="15.75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</row>
    <row r="24" spans="1:17" ht="17.25" customHeight="1">
      <c r="A24" s="127" t="s">
        <v>81</v>
      </c>
      <c r="B24" s="115" t="s">
        <v>82</v>
      </c>
      <c r="C24" s="114">
        <v>140</v>
      </c>
      <c r="D24" s="27" t="s">
        <v>83</v>
      </c>
      <c r="E24" s="20">
        <v>105</v>
      </c>
      <c r="F24" s="108">
        <v>1.51</v>
      </c>
      <c r="G24" s="108">
        <v>0.25</v>
      </c>
      <c r="H24" s="108">
        <v>12</v>
      </c>
      <c r="I24" s="108">
        <v>56.56</v>
      </c>
      <c r="J24" s="108">
        <v>0.07</v>
      </c>
      <c r="K24" s="108">
        <v>8.75</v>
      </c>
      <c r="L24" s="108">
        <v>0</v>
      </c>
      <c r="M24" s="108">
        <v>0</v>
      </c>
      <c r="N24" s="108">
        <v>34</v>
      </c>
      <c r="O24" s="108">
        <v>61.6</v>
      </c>
      <c r="P24" s="108">
        <v>43.05</v>
      </c>
      <c r="Q24" s="113">
        <v>1.51</v>
      </c>
    </row>
    <row r="25" spans="1:17" ht="15">
      <c r="A25" s="103"/>
      <c r="B25" s="116"/>
      <c r="C25" s="101"/>
      <c r="D25" s="3" t="s">
        <v>26</v>
      </c>
      <c r="E25" s="7">
        <v>1.4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6"/>
    </row>
    <row r="26" spans="1:17" ht="15">
      <c r="A26" s="103"/>
      <c r="B26" s="117"/>
      <c r="C26" s="101"/>
      <c r="D26" s="30" t="s">
        <v>84</v>
      </c>
      <c r="E26" s="4">
        <v>35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2" t="s">
        <v>85</v>
      </c>
      <c r="B27" s="140" t="s">
        <v>86</v>
      </c>
      <c r="C27" s="100">
        <v>300</v>
      </c>
      <c r="D27" s="2" t="s">
        <v>87</v>
      </c>
      <c r="E27" s="7">
        <v>30</v>
      </c>
      <c r="F27" s="94">
        <v>6.59</v>
      </c>
      <c r="G27" s="94">
        <v>6.34</v>
      </c>
      <c r="H27" s="94">
        <v>19.6</v>
      </c>
      <c r="I27" s="94">
        <v>161.7</v>
      </c>
      <c r="J27" s="94">
        <v>0.28</v>
      </c>
      <c r="K27" s="94">
        <v>6.97</v>
      </c>
      <c r="L27" s="94">
        <v>0</v>
      </c>
      <c r="M27" s="94">
        <v>0</v>
      </c>
      <c r="N27" s="94">
        <v>45.7</v>
      </c>
      <c r="O27" s="94">
        <v>104.62</v>
      </c>
      <c r="P27" s="94">
        <v>42.36</v>
      </c>
      <c r="Q27" s="105">
        <v>2.44</v>
      </c>
    </row>
    <row r="28" spans="1:17" ht="15">
      <c r="A28" s="103"/>
      <c r="B28" s="116"/>
      <c r="C28" s="101"/>
      <c r="D28" s="3" t="s">
        <v>46</v>
      </c>
      <c r="E28" s="7">
        <v>75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3"/>
      <c r="B29" s="116"/>
      <c r="C29" s="101"/>
      <c r="D29" s="3" t="s">
        <v>42</v>
      </c>
      <c r="E29" s="7">
        <v>10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06"/>
    </row>
    <row r="30" spans="1:17" ht="15">
      <c r="A30" s="103"/>
      <c r="B30" s="116"/>
      <c r="C30" s="101"/>
      <c r="D30" s="3" t="s">
        <v>47</v>
      </c>
      <c r="E30" s="7">
        <v>10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106"/>
    </row>
    <row r="31" spans="1:17" ht="15">
      <c r="A31" s="103"/>
      <c r="B31" s="116"/>
      <c r="C31" s="101"/>
      <c r="D31" s="3" t="s">
        <v>88</v>
      </c>
      <c r="E31" s="7">
        <v>20.3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106"/>
    </row>
    <row r="32" spans="1:17" ht="15">
      <c r="A32" s="103"/>
      <c r="B32" s="116"/>
      <c r="C32" s="101"/>
      <c r="D32" s="3" t="s">
        <v>43</v>
      </c>
      <c r="E32" s="7">
        <v>5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106"/>
    </row>
    <row r="33" spans="1:17" ht="15">
      <c r="A33" s="104"/>
      <c r="B33" s="117"/>
      <c r="C33" s="112"/>
      <c r="D33" s="3" t="s">
        <v>27</v>
      </c>
      <c r="E33" s="7">
        <v>175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7"/>
    </row>
    <row r="34" spans="1:17" ht="16.5" customHeight="1">
      <c r="A34" s="103" t="s">
        <v>185</v>
      </c>
      <c r="B34" s="116" t="s">
        <v>184</v>
      </c>
      <c r="C34" s="101">
        <v>240</v>
      </c>
      <c r="D34" s="31" t="s">
        <v>99</v>
      </c>
      <c r="E34" s="5">
        <v>126.4</v>
      </c>
      <c r="F34" s="95">
        <v>27.53</v>
      </c>
      <c r="G34" s="95">
        <v>7.47</v>
      </c>
      <c r="H34" s="95">
        <v>21.95</v>
      </c>
      <c r="I34" s="95">
        <v>265</v>
      </c>
      <c r="J34" s="95">
        <v>0.21</v>
      </c>
      <c r="K34" s="95">
        <v>8.97</v>
      </c>
      <c r="L34" s="95">
        <v>24</v>
      </c>
      <c r="M34" s="95">
        <v>0</v>
      </c>
      <c r="N34" s="95">
        <v>31.1</v>
      </c>
      <c r="O34" s="95">
        <v>337</v>
      </c>
      <c r="P34" s="95">
        <v>65.7</v>
      </c>
      <c r="Q34" s="106">
        <v>4.03</v>
      </c>
    </row>
    <row r="35" spans="1:17" ht="15">
      <c r="A35" s="103"/>
      <c r="B35" s="116"/>
      <c r="C35" s="101"/>
      <c r="D35" s="3" t="s">
        <v>46</v>
      </c>
      <c r="E35" s="7">
        <v>128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106"/>
    </row>
    <row r="36" spans="1:17" ht="15">
      <c r="A36" s="103"/>
      <c r="B36" s="116"/>
      <c r="C36" s="101"/>
      <c r="D36" s="3" t="s">
        <v>43</v>
      </c>
      <c r="E36" s="7">
        <v>6.4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106"/>
    </row>
    <row r="37" spans="1:17" ht="15">
      <c r="A37" s="103"/>
      <c r="B37" s="116"/>
      <c r="C37" s="101"/>
      <c r="D37" s="3" t="s">
        <v>134</v>
      </c>
      <c r="E37" s="7">
        <v>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106"/>
    </row>
    <row r="38" spans="1:17" ht="15">
      <c r="A38" s="104"/>
      <c r="B38" s="117"/>
      <c r="C38" s="112"/>
      <c r="D38" s="3" t="s">
        <v>47</v>
      </c>
      <c r="E38" s="7">
        <v>16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7"/>
    </row>
    <row r="39" spans="1:17" ht="15" customHeight="1">
      <c r="A39" s="102" t="s">
        <v>54</v>
      </c>
      <c r="B39" s="140" t="s">
        <v>55</v>
      </c>
      <c r="C39" s="100">
        <v>200</v>
      </c>
      <c r="D39" s="2" t="s">
        <v>56</v>
      </c>
      <c r="E39" s="7">
        <v>20</v>
      </c>
      <c r="F39" s="94">
        <v>0.04</v>
      </c>
      <c r="G39" s="94">
        <v>0</v>
      </c>
      <c r="H39" s="94">
        <v>24.76</v>
      </c>
      <c r="I39" s="94">
        <v>94.2</v>
      </c>
      <c r="J39" s="94">
        <v>0.01</v>
      </c>
      <c r="K39" s="94">
        <v>1.08</v>
      </c>
      <c r="L39" s="94">
        <v>0</v>
      </c>
      <c r="M39" s="94">
        <v>0</v>
      </c>
      <c r="N39" s="94">
        <v>6.4</v>
      </c>
      <c r="O39" s="94">
        <v>3.6</v>
      </c>
      <c r="P39" s="94">
        <v>0</v>
      </c>
      <c r="Q39" s="105">
        <v>0.18</v>
      </c>
    </row>
    <row r="40" spans="1:17" ht="16.5" customHeight="1">
      <c r="A40" s="103"/>
      <c r="B40" s="116"/>
      <c r="C40" s="101"/>
      <c r="D40" s="3" t="s">
        <v>27</v>
      </c>
      <c r="E40" s="7">
        <v>200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106"/>
    </row>
    <row r="41" spans="1:17" ht="16.5" customHeight="1">
      <c r="A41" s="103"/>
      <c r="B41" s="116"/>
      <c r="C41" s="101"/>
      <c r="D41" s="3" t="s">
        <v>26</v>
      </c>
      <c r="E41" s="7">
        <v>20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106"/>
    </row>
    <row r="42" spans="1:17" ht="14.25" customHeight="1">
      <c r="A42" s="104"/>
      <c r="B42" s="117"/>
      <c r="C42" s="112"/>
      <c r="D42" s="3" t="s">
        <v>57</v>
      </c>
      <c r="E42" s="7">
        <v>0.2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7"/>
    </row>
    <row r="43" spans="1:17" ht="25.5" customHeight="1">
      <c r="A43" s="21">
        <v>50</v>
      </c>
      <c r="B43" s="2" t="s">
        <v>58</v>
      </c>
      <c r="C43" s="7">
        <v>120</v>
      </c>
      <c r="D43" s="6" t="s">
        <v>59</v>
      </c>
      <c r="E43" s="7">
        <v>120</v>
      </c>
      <c r="F43" s="34">
        <v>7.92</v>
      </c>
      <c r="G43" s="34">
        <v>1.44</v>
      </c>
      <c r="H43" s="34">
        <v>40.08</v>
      </c>
      <c r="I43" s="34">
        <v>198</v>
      </c>
      <c r="J43" s="59">
        <v>0.216</v>
      </c>
      <c r="K43" s="34">
        <v>0</v>
      </c>
      <c r="L43" s="34">
        <v>0</v>
      </c>
      <c r="M43" s="34">
        <v>0</v>
      </c>
      <c r="N43" s="34">
        <v>42</v>
      </c>
      <c r="O43" s="34">
        <v>0</v>
      </c>
      <c r="P43" s="34">
        <v>0</v>
      </c>
      <c r="Q43" s="35">
        <v>4.68</v>
      </c>
    </row>
    <row r="44" spans="1:17" ht="15">
      <c r="A44" s="21">
        <v>49</v>
      </c>
      <c r="B44" s="10" t="s">
        <v>29</v>
      </c>
      <c r="C44" s="7">
        <v>120</v>
      </c>
      <c r="D44" s="10" t="s">
        <v>30</v>
      </c>
      <c r="E44" s="7">
        <v>120</v>
      </c>
      <c r="F44" s="34">
        <v>10.56</v>
      </c>
      <c r="G44" s="34">
        <v>2.04</v>
      </c>
      <c r="H44" s="34">
        <v>35.28</v>
      </c>
      <c r="I44" s="34">
        <v>201.6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5">
        <v>0</v>
      </c>
    </row>
    <row r="45" spans="1:17" ht="15">
      <c r="A45" s="21"/>
      <c r="B45" s="10" t="s">
        <v>171</v>
      </c>
      <c r="C45" s="7">
        <v>7</v>
      </c>
      <c r="D45" s="7"/>
      <c r="E45" s="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2"/>
    </row>
    <row r="46" spans="1:17" ht="29.25" customHeight="1">
      <c r="A46" s="21" t="s">
        <v>130</v>
      </c>
      <c r="B46" s="46" t="s">
        <v>131</v>
      </c>
      <c r="C46" s="7">
        <v>100</v>
      </c>
      <c r="D46" s="7"/>
      <c r="E46" s="7"/>
      <c r="F46" s="34">
        <v>0.4</v>
      </c>
      <c r="G46" s="34">
        <v>0.3</v>
      </c>
      <c r="H46" s="34">
        <v>10.3</v>
      </c>
      <c r="I46" s="34">
        <v>47</v>
      </c>
      <c r="J46" s="34">
        <v>0.02</v>
      </c>
      <c r="K46" s="34">
        <v>5</v>
      </c>
      <c r="L46" s="34">
        <v>0</v>
      </c>
      <c r="M46" s="34">
        <v>0</v>
      </c>
      <c r="N46" s="34">
        <v>8</v>
      </c>
      <c r="O46" s="34">
        <v>96.1</v>
      </c>
      <c r="P46" s="34">
        <v>0</v>
      </c>
      <c r="Q46" s="35">
        <v>2.3</v>
      </c>
    </row>
    <row r="47" spans="1:17" ht="15">
      <c r="A47" s="28"/>
      <c r="B47" s="12" t="s">
        <v>37</v>
      </c>
      <c r="C47" s="73">
        <f>C24+C27+C34+C39+C43+C44+C45+C46</f>
        <v>1227</v>
      </c>
      <c r="D47" s="8"/>
      <c r="E47" s="8"/>
      <c r="F47" s="38">
        <f aca="true" t="shared" si="1" ref="F47:Q47">F24+F27+F34+F39+F43+F44+F45+F46</f>
        <v>54.550000000000004</v>
      </c>
      <c r="G47" s="38">
        <f t="shared" si="1"/>
        <v>17.84</v>
      </c>
      <c r="H47" s="38">
        <f t="shared" si="1"/>
        <v>163.97000000000003</v>
      </c>
      <c r="I47" s="38">
        <f t="shared" si="1"/>
        <v>1024.06</v>
      </c>
      <c r="J47" s="36">
        <f t="shared" si="1"/>
        <v>0.806</v>
      </c>
      <c r="K47" s="38">
        <f t="shared" si="1"/>
        <v>30.769999999999996</v>
      </c>
      <c r="L47" s="38">
        <f t="shared" si="1"/>
        <v>24</v>
      </c>
      <c r="M47" s="38">
        <f t="shared" si="1"/>
        <v>0</v>
      </c>
      <c r="N47" s="38">
        <f t="shared" si="1"/>
        <v>167.20000000000002</v>
      </c>
      <c r="O47" s="38">
        <f t="shared" si="1"/>
        <v>602.9200000000001</v>
      </c>
      <c r="P47" s="38">
        <f t="shared" si="1"/>
        <v>151.11</v>
      </c>
      <c r="Q47" s="39">
        <f t="shared" si="1"/>
        <v>15.14</v>
      </c>
    </row>
    <row r="48" spans="1:17" ht="15.75" thickBot="1">
      <c r="A48" s="24"/>
      <c r="B48" s="25" t="s">
        <v>61</v>
      </c>
      <c r="C48" s="74">
        <f>C22+C47</f>
        <v>1847</v>
      </c>
      <c r="D48" s="25"/>
      <c r="E48" s="25"/>
      <c r="F48" s="32">
        <f aca="true" t="shared" si="2" ref="F48:Q48">F22+F47</f>
        <v>82.83000000000001</v>
      </c>
      <c r="G48" s="32">
        <f t="shared" si="2"/>
        <v>50.650000000000006</v>
      </c>
      <c r="H48" s="32">
        <f t="shared" si="2"/>
        <v>302.83000000000004</v>
      </c>
      <c r="I48" s="32">
        <f t="shared" si="2"/>
        <v>1967.75</v>
      </c>
      <c r="J48" s="37">
        <f t="shared" si="2"/>
        <v>1.173</v>
      </c>
      <c r="K48" s="32">
        <f t="shared" si="2"/>
        <v>33.26</v>
      </c>
      <c r="L48" s="32">
        <f t="shared" si="2"/>
        <v>188.9</v>
      </c>
      <c r="M48" s="32">
        <f t="shared" si="2"/>
        <v>5.99</v>
      </c>
      <c r="N48" s="32">
        <f t="shared" si="2"/>
        <v>785.45</v>
      </c>
      <c r="O48" s="32">
        <f t="shared" si="2"/>
        <v>1119.4</v>
      </c>
      <c r="P48" s="32">
        <f t="shared" si="2"/>
        <v>245.29000000000002</v>
      </c>
      <c r="Q48" s="33">
        <f t="shared" si="2"/>
        <v>19.94</v>
      </c>
    </row>
    <row r="49" spans="1:17" ht="15.75" thickBot="1">
      <c r="A49" s="109" t="s">
        <v>62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</row>
    <row r="50" spans="1:17" ht="27" customHeight="1">
      <c r="A50" s="61">
        <v>52</v>
      </c>
      <c r="B50" s="19" t="s">
        <v>100</v>
      </c>
      <c r="C50" s="20">
        <v>20</v>
      </c>
      <c r="D50" s="47" t="s">
        <v>101</v>
      </c>
      <c r="E50" s="20">
        <v>20</v>
      </c>
      <c r="F50" s="40">
        <v>0.6</v>
      </c>
      <c r="G50" s="40">
        <v>0.7</v>
      </c>
      <c r="H50" s="40">
        <v>15.5</v>
      </c>
      <c r="I50" s="40">
        <v>70.8</v>
      </c>
      <c r="J50" s="40">
        <v>0</v>
      </c>
      <c r="K50" s="40">
        <v>0</v>
      </c>
      <c r="L50" s="40">
        <v>0</v>
      </c>
      <c r="M50" s="40">
        <v>0</v>
      </c>
      <c r="N50" s="40">
        <v>3.2</v>
      </c>
      <c r="O50" s="40">
        <v>7.2</v>
      </c>
      <c r="P50" s="40">
        <v>2</v>
      </c>
      <c r="Q50" s="41">
        <v>0.3</v>
      </c>
    </row>
    <row r="51" spans="1:17" ht="15">
      <c r="A51" s="102" t="s">
        <v>34</v>
      </c>
      <c r="B51" s="96" t="s">
        <v>35</v>
      </c>
      <c r="C51" s="100">
        <v>200</v>
      </c>
      <c r="D51" s="3" t="s">
        <v>36</v>
      </c>
      <c r="E51" s="7">
        <v>1</v>
      </c>
      <c r="F51" s="94">
        <v>0.2</v>
      </c>
      <c r="G51" s="94">
        <v>0</v>
      </c>
      <c r="H51" s="94">
        <v>14</v>
      </c>
      <c r="I51" s="94">
        <v>28</v>
      </c>
      <c r="J51" s="94">
        <v>0</v>
      </c>
      <c r="K51" s="94">
        <v>0</v>
      </c>
      <c r="L51" s="94">
        <v>0</v>
      </c>
      <c r="M51" s="94">
        <v>0</v>
      </c>
      <c r="N51" s="94">
        <v>6</v>
      </c>
      <c r="O51" s="94">
        <v>0</v>
      </c>
      <c r="P51" s="94">
        <v>0</v>
      </c>
      <c r="Q51" s="105">
        <v>0.4</v>
      </c>
    </row>
    <row r="52" spans="1:17" ht="15">
      <c r="A52" s="103"/>
      <c r="B52" s="97"/>
      <c r="C52" s="101"/>
      <c r="D52" s="3" t="s">
        <v>26</v>
      </c>
      <c r="E52" s="7">
        <v>15</v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106"/>
    </row>
    <row r="53" spans="1:17" ht="15.75" thickBot="1">
      <c r="A53" s="24"/>
      <c r="B53" s="25" t="s">
        <v>37</v>
      </c>
      <c r="C53" s="81">
        <f>C50+C51</f>
        <v>220</v>
      </c>
      <c r="D53" s="25"/>
      <c r="E53" s="25"/>
      <c r="F53" s="32">
        <f>F50+F51</f>
        <v>0.8</v>
      </c>
      <c r="G53" s="32">
        <f aca="true" t="shared" si="3" ref="G53:Q53">G50+G51</f>
        <v>0.7</v>
      </c>
      <c r="H53" s="32">
        <f t="shared" si="3"/>
        <v>29.5</v>
      </c>
      <c r="I53" s="32">
        <f t="shared" si="3"/>
        <v>98.8</v>
      </c>
      <c r="J53" s="32">
        <f t="shared" si="3"/>
        <v>0</v>
      </c>
      <c r="K53" s="32">
        <f t="shared" si="3"/>
        <v>0</v>
      </c>
      <c r="L53" s="32">
        <f t="shared" si="3"/>
        <v>0</v>
      </c>
      <c r="M53" s="32">
        <f t="shared" si="3"/>
        <v>0</v>
      </c>
      <c r="N53" s="32">
        <f t="shared" si="3"/>
        <v>9.2</v>
      </c>
      <c r="O53" s="32">
        <f t="shared" si="3"/>
        <v>7.2</v>
      </c>
      <c r="P53" s="32">
        <f t="shared" si="3"/>
        <v>2</v>
      </c>
      <c r="Q53" s="33">
        <f t="shared" si="3"/>
        <v>0.7</v>
      </c>
    </row>
    <row r="54" ht="15.75" thickBot="1"/>
    <row r="55" spans="2:5" ht="15">
      <c r="B55" s="137" t="s">
        <v>23</v>
      </c>
      <c r="C55" s="138"/>
      <c r="D55" s="139"/>
      <c r="E55" s="42">
        <v>375</v>
      </c>
    </row>
    <row r="56" spans="2:5" ht="15">
      <c r="B56" s="91" t="s">
        <v>25</v>
      </c>
      <c r="C56" s="92"/>
      <c r="D56" s="93"/>
      <c r="E56" s="43">
        <v>22.5</v>
      </c>
    </row>
    <row r="57" spans="2:5" ht="15">
      <c r="B57" s="91" t="s">
        <v>43</v>
      </c>
      <c r="C57" s="92"/>
      <c r="D57" s="93"/>
      <c r="E57" s="43">
        <v>18.4</v>
      </c>
    </row>
    <row r="58" spans="2:5" ht="15">
      <c r="B58" s="91" t="s">
        <v>76</v>
      </c>
      <c r="C58" s="92"/>
      <c r="D58" s="93"/>
      <c r="E58" s="43">
        <v>20</v>
      </c>
    </row>
    <row r="59" spans="2:5" ht="15">
      <c r="B59" s="91" t="s">
        <v>88</v>
      </c>
      <c r="C59" s="92"/>
      <c r="D59" s="93"/>
      <c r="E59" s="43">
        <v>20.3</v>
      </c>
    </row>
    <row r="60" spans="2:5" ht="15">
      <c r="B60" s="91" t="s">
        <v>26</v>
      </c>
      <c r="C60" s="92"/>
      <c r="D60" s="93"/>
      <c r="E60" s="43">
        <v>61.4</v>
      </c>
    </row>
    <row r="61" spans="2:5" ht="15">
      <c r="B61" s="91" t="s">
        <v>29</v>
      </c>
      <c r="C61" s="92"/>
      <c r="D61" s="93"/>
      <c r="E61" s="43">
        <v>150</v>
      </c>
    </row>
    <row r="62" spans="2:5" ht="15">
      <c r="B62" s="91" t="s">
        <v>59</v>
      </c>
      <c r="C62" s="92"/>
      <c r="D62" s="93"/>
      <c r="E62" s="43">
        <v>120</v>
      </c>
    </row>
    <row r="63" spans="2:5" ht="15">
      <c r="B63" s="91" t="s">
        <v>68</v>
      </c>
      <c r="C63" s="92"/>
      <c r="D63" s="93"/>
      <c r="E63" s="43">
        <v>2</v>
      </c>
    </row>
    <row r="64" spans="2:5" ht="15">
      <c r="B64" s="91" t="s">
        <v>71</v>
      </c>
      <c r="C64" s="92"/>
      <c r="D64" s="93"/>
      <c r="E64" s="43">
        <v>6</v>
      </c>
    </row>
    <row r="65" spans="2:5" ht="15">
      <c r="B65" s="91" t="s">
        <v>172</v>
      </c>
      <c r="C65" s="92"/>
      <c r="D65" s="93"/>
      <c r="E65" s="43">
        <v>7</v>
      </c>
    </row>
    <row r="66" spans="2:5" ht="15">
      <c r="B66" s="91" t="s">
        <v>101</v>
      </c>
      <c r="C66" s="92"/>
      <c r="D66" s="93"/>
      <c r="E66" s="43">
        <v>20</v>
      </c>
    </row>
    <row r="67" spans="2:5" ht="15">
      <c r="B67" s="91" t="s">
        <v>79</v>
      </c>
      <c r="C67" s="92"/>
      <c r="D67" s="93"/>
      <c r="E67" s="43">
        <v>36</v>
      </c>
    </row>
    <row r="68" spans="2:5" ht="15">
      <c r="B68" s="91" t="s">
        <v>46</v>
      </c>
      <c r="C68" s="92"/>
      <c r="D68" s="93"/>
      <c r="E68" s="43">
        <v>203</v>
      </c>
    </row>
    <row r="69" spans="2:5" ht="15">
      <c r="B69" s="91" t="s">
        <v>42</v>
      </c>
      <c r="C69" s="92"/>
      <c r="D69" s="93"/>
      <c r="E69" s="49">
        <v>115</v>
      </c>
    </row>
    <row r="70" spans="2:5" ht="15">
      <c r="B70" s="91" t="s">
        <v>47</v>
      </c>
      <c r="C70" s="92"/>
      <c r="D70" s="93"/>
      <c r="E70" s="43">
        <v>20</v>
      </c>
    </row>
    <row r="71" spans="2:5" ht="15">
      <c r="B71" s="91" t="s">
        <v>109</v>
      </c>
      <c r="C71" s="92"/>
      <c r="D71" s="93"/>
      <c r="E71" s="43">
        <v>82</v>
      </c>
    </row>
    <row r="72" spans="2:5" ht="15">
      <c r="B72" s="91" t="s">
        <v>84</v>
      </c>
      <c r="C72" s="92"/>
      <c r="D72" s="93"/>
      <c r="E72" s="49">
        <v>35</v>
      </c>
    </row>
    <row r="73" spans="2:5" ht="15">
      <c r="B73" s="91" t="s">
        <v>99</v>
      </c>
      <c r="C73" s="92"/>
      <c r="D73" s="93"/>
      <c r="E73" s="49">
        <v>126.4</v>
      </c>
    </row>
    <row r="74" spans="2:5" ht="15">
      <c r="B74" s="91" t="s">
        <v>56</v>
      </c>
      <c r="C74" s="92"/>
      <c r="D74" s="93"/>
      <c r="E74" s="49">
        <v>20</v>
      </c>
    </row>
    <row r="75" spans="2:5" ht="15">
      <c r="B75" s="91" t="s">
        <v>183</v>
      </c>
      <c r="C75" s="92"/>
      <c r="D75" s="93"/>
      <c r="E75" s="49">
        <v>17</v>
      </c>
    </row>
    <row r="76" spans="2:5" ht="15">
      <c r="B76" s="91" t="s">
        <v>134</v>
      </c>
      <c r="C76" s="92"/>
      <c r="D76" s="93"/>
      <c r="E76" s="49">
        <v>8</v>
      </c>
    </row>
    <row r="77" spans="2:5" ht="15">
      <c r="B77" s="91" t="s">
        <v>132</v>
      </c>
      <c r="C77" s="92"/>
      <c r="D77" s="93"/>
      <c r="E77" s="49">
        <v>100</v>
      </c>
    </row>
    <row r="78" spans="2:5" ht="15">
      <c r="B78" s="91" t="s">
        <v>122</v>
      </c>
      <c r="C78" s="92"/>
      <c r="D78" s="93"/>
      <c r="E78" s="49">
        <v>0.2</v>
      </c>
    </row>
    <row r="79" spans="2:5" ht="15">
      <c r="B79" s="91" t="s">
        <v>87</v>
      </c>
      <c r="C79" s="92"/>
      <c r="D79" s="93"/>
      <c r="E79" s="43">
        <v>30</v>
      </c>
    </row>
    <row r="80" spans="2:5" ht="15.75" thickBot="1">
      <c r="B80" s="141" t="s">
        <v>72</v>
      </c>
      <c r="C80" s="142"/>
      <c r="D80" s="143"/>
      <c r="E80" s="44" t="s">
        <v>159</v>
      </c>
    </row>
  </sheetData>
  <sheetProtection/>
  <mergeCells count="176">
    <mergeCell ref="P39:P42"/>
    <mergeCell ref="Q39:Q42"/>
    <mergeCell ref="B74:D74"/>
    <mergeCell ref="B78:D78"/>
    <mergeCell ref="I39:I42"/>
    <mergeCell ref="J39:J42"/>
    <mergeCell ref="K39:K42"/>
    <mergeCell ref="L39:L42"/>
    <mergeCell ref="M39:M42"/>
    <mergeCell ref="N39:N42"/>
    <mergeCell ref="A39:A42"/>
    <mergeCell ref="B39:B42"/>
    <mergeCell ref="C39:C42"/>
    <mergeCell ref="F39:F42"/>
    <mergeCell ref="G39:G42"/>
    <mergeCell ref="H39:H42"/>
    <mergeCell ref="B80:D80"/>
    <mergeCell ref="B68:D68"/>
    <mergeCell ref="B69:D69"/>
    <mergeCell ref="B70:D70"/>
    <mergeCell ref="B72:D72"/>
    <mergeCell ref="B77:D77"/>
    <mergeCell ref="B79:D79"/>
    <mergeCell ref="B76:D76"/>
    <mergeCell ref="B66:D66"/>
    <mergeCell ref="B67:D67"/>
    <mergeCell ref="B60:D60"/>
    <mergeCell ref="B61:D61"/>
    <mergeCell ref="B62:D62"/>
    <mergeCell ref="B63:D63"/>
    <mergeCell ref="B65:D65"/>
    <mergeCell ref="B64:D64"/>
    <mergeCell ref="B58:D58"/>
    <mergeCell ref="B59:D59"/>
    <mergeCell ref="Q51:Q52"/>
    <mergeCell ref="B57:D57"/>
    <mergeCell ref="I51:I52"/>
    <mergeCell ref="B55:D55"/>
    <mergeCell ref="B56:D56"/>
    <mergeCell ref="G51:G52"/>
    <mergeCell ref="H51:H52"/>
    <mergeCell ref="O51:O52"/>
    <mergeCell ref="A51:A52"/>
    <mergeCell ref="B51:B52"/>
    <mergeCell ref="C51:C52"/>
    <mergeCell ref="F51:F52"/>
    <mergeCell ref="L51:L52"/>
    <mergeCell ref="K51:K52"/>
    <mergeCell ref="M51:M52"/>
    <mergeCell ref="A49:Q49"/>
    <mergeCell ref="P51:P52"/>
    <mergeCell ref="N51:N52"/>
    <mergeCell ref="J51:J52"/>
    <mergeCell ref="M34:M38"/>
    <mergeCell ref="N34:N38"/>
    <mergeCell ref="O34:O38"/>
    <mergeCell ref="L34:L38"/>
    <mergeCell ref="O39:O42"/>
    <mergeCell ref="K34:K38"/>
    <mergeCell ref="H27:H33"/>
    <mergeCell ref="K27:K33"/>
    <mergeCell ref="G34:G38"/>
    <mergeCell ref="H34:H38"/>
    <mergeCell ref="I34:I38"/>
    <mergeCell ref="J34:J38"/>
    <mergeCell ref="H24:H26"/>
    <mergeCell ref="K24:K26"/>
    <mergeCell ref="L24:L26"/>
    <mergeCell ref="P34:P38"/>
    <mergeCell ref="Q34:Q38"/>
    <mergeCell ref="A27:A33"/>
    <mergeCell ref="B27:B33"/>
    <mergeCell ref="C27:C33"/>
    <mergeCell ref="F27:F33"/>
    <mergeCell ref="G27:G33"/>
    <mergeCell ref="G24:G26"/>
    <mergeCell ref="Q24:Q26"/>
    <mergeCell ref="P27:P33"/>
    <mergeCell ref="M27:M33"/>
    <mergeCell ref="N27:N33"/>
    <mergeCell ref="O27:O33"/>
    <mergeCell ref="M24:M26"/>
    <mergeCell ref="L27:L33"/>
    <mergeCell ref="I27:I33"/>
    <mergeCell ref="J27:J33"/>
    <mergeCell ref="N24:N26"/>
    <mergeCell ref="Q27:Q33"/>
    <mergeCell ref="A14:A16"/>
    <mergeCell ref="B14:B16"/>
    <mergeCell ref="P14:P16"/>
    <mergeCell ref="Q14:Q16"/>
    <mergeCell ref="J14:J16"/>
    <mergeCell ref="K14:K16"/>
    <mergeCell ref="L14:L16"/>
    <mergeCell ref="M14:M16"/>
    <mergeCell ref="N14:N16"/>
    <mergeCell ref="G14:G16"/>
    <mergeCell ref="H14:H16"/>
    <mergeCell ref="I14:I16"/>
    <mergeCell ref="O14:O16"/>
    <mergeCell ref="C14:C16"/>
    <mergeCell ref="F14:F16"/>
    <mergeCell ref="Q12:Q13"/>
    <mergeCell ref="J12:J13"/>
    <mergeCell ref="K12:K13"/>
    <mergeCell ref="L12:L13"/>
    <mergeCell ref="M12:M13"/>
    <mergeCell ref="N12:N13"/>
    <mergeCell ref="O12:O13"/>
    <mergeCell ref="H12:H13"/>
    <mergeCell ref="I12:I13"/>
    <mergeCell ref="P12:P13"/>
    <mergeCell ref="A12:A13"/>
    <mergeCell ref="B12:B13"/>
    <mergeCell ref="C12:C13"/>
    <mergeCell ref="F12:F13"/>
    <mergeCell ref="N4:Q4"/>
    <mergeCell ref="A6:P6"/>
    <mergeCell ref="A7:A11"/>
    <mergeCell ref="B7:B11"/>
    <mergeCell ref="C7:C11"/>
    <mergeCell ref="F7:F11"/>
    <mergeCell ref="O7:O11"/>
    <mergeCell ref="P7:P11"/>
    <mergeCell ref="Q7:Q11"/>
    <mergeCell ref="K7:K11"/>
    <mergeCell ref="L7:L11"/>
    <mergeCell ref="M7:M11"/>
    <mergeCell ref="N7:N11"/>
    <mergeCell ref="E4:E5"/>
    <mergeCell ref="F4:H4"/>
    <mergeCell ref="I4:I5"/>
    <mergeCell ref="J4:M4"/>
    <mergeCell ref="G7:G11"/>
    <mergeCell ref="H7:H11"/>
    <mergeCell ref="I7:I11"/>
    <mergeCell ref="A34:A38"/>
    <mergeCell ref="J7:J11"/>
    <mergeCell ref="A1:C1"/>
    <mergeCell ref="A2:C2"/>
    <mergeCell ref="A3:C3"/>
    <mergeCell ref="A4:A5"/>
    <mergeCell ref="B4:B5"/>
    <mergeCell ref="C4:C5"/>
    <mergeCell ref="D4:D5"/>
    <mergeCell ref="G12:G13"/>
    <mergeCell ref="C17:C20"/>
    <mergeCell ref="F17:F20"/>
    <mergeCell ref="B73:D73"/>
    <mergeCell ref="B75:D75"/>
    <mergeCell ref="B24:B26"/>
    <mergeCell ref="C24:C26"/>
    <mergeCell ref="F24:F26"/>
    <mergeCell ref="B34:B38"/>
    <mergeCell ref="C34:C38"/>
    <mergeCell ref="F34:F38"/>
    <mergeCell ref="G17:G20"/>
    <mergeCell ref="H17:H20"/>
    <mergeCell ref="J24:J26"/>
    <mergeCell ref="A23:Q23"/>
    <mergeCell ref="A24:A26"/>
    <mergeCell ref="I24:I26"/>
    <mergeCell ref="O17:O20"/>
    <mergeCell ref="P17:P20"/>
    <mergeCell ref="A17:A20"/>
    <mergeCell ref="B17:B20"/>
    <mergeCell ref="Q17:Q20"/>
    <mergeCell ref="B71:D71"/>
    <mergeCell ref="K17:K20"/>
    <mergeCell ref="L17:L20"/>
    <mergeCell ref="M17:M20"/>
    <mergeCell ref="N17:N20"/>
    <mergeCell ref="O24:O26"/>
    <mergeCell ref="P24:P26"/>
    <mergeCell ref="I17:I20"/>
    <mergeCell ref="J17:J20"/>
  </mergeCells>
  <printOptions/>
  <pageMargins left="0.18" right="0.17" top="0.23" bottom="0.21" header="0.17" footer="0.17"/>
  <pageSetup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31">
      <selection activeCell="E78" sqref="E78"/>
    </sheetView>
  </sheetViews>
  <sheetFormatPr defaultColWidth="9.140625" defaultRowHeight="15"/>
  <cols>
    <col min="1" max="1" width="6.7109375" style="0" customWidth="1"/>
    <col min="2" max="2" width="16.00390625" style="0" customWidth="1"/>
    <col min="3" max="3" width="7.8515625" style="0" customWidth="1"/>
    <col min="4" max="4" width="18.140625" style="0" customWidth="1"/>
    <col min="5" max="5" width="7.57421875" style="0" customWidth="1"/>
    <col min="6" max="6" width="8.28125" style="0" customWidth="1"/>
    <col min="7" max="7" width="7.57421875" style="0" customWidth="1"/>
    <col min="8" max="8" width="8.00390625" style="0" customWidth="1"/>
    <col min="9" max="9" width="10.57421875" style="0" customWidth="1"/>
    <col min="10" max="10" width="7.7109375" style="0" customWidth="1"/>
    <col min="11" max="11" width="7.57421875" style="0" customWidth="1"/>
    <col min="12" max="13" width="7.7109375" style="0" customWidth="1"/>
    <col min="14" max="14" width="7.8515625" style="0" customWidth="1"/>
    <col min="15" max="16" width="7.421875" style="0" customWidth="1"/>
    <col min="17" max="17" width="7.7109375" style="0" customWidth="1"/>
  </cols>
  <sheetData>
    <row r="1" spans="1:17" ht="15">
      <c r="A1" s="121" t="s">
        <v>73</v>
      </c>
      <c r="B1" s="122"/>
      <c r="C1" s="12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135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24" t="s">
        <v>160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15">
      <c r="A4" s="128" t="s">
        <v>2</v>
      </c>
      <c r="B4" s="130" t="s">
        <v>3</v>
      </c>
      <c r="C4" s="130" t="s">
        <v>4</v>
      </c>
      <c r="D4" s="130" t="s">
        <v>5</v>
      </c>
      <c r="E4" s="135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48" customHeight="1" thickBot="1">
      <c r="A5" s="129"/>
      <c r="B5" s="131"/>
      <c r="C5" s="131"/>
      <c r="D5" s="131"/>
      <c r="E5" s="136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5">
      <c r="A7" s="127" t="s">
        <v>22</v>
      </c>
      <c r="B7" s="115" t="s">
        <v>21</v>
      </c>
      <c r="C7" s="114">
        <v>250</v>
      </c>
      <c r="D7" s="19" t="s">
        <v>23</v>
      </c>
      <c r="E7" s="20">
        <v>125</v>
      </c>
      <c r="F7" s="108">
        <v>7.8</v>
      </c>
      <c r="G7" s="108">
        <v>7.62</v>
      </c>
      <c r="H7" s="108">
        <v>24.62</v>
      </c>
      <c r="I7" s="108">
        <v>198.3</v>
      </c>
      <c r="J7" s="108">
        <v>0.1</v>
      </c>
      <c r="K7" s="108">
        <v>1.36</v>
      </c>
      <c r="L7" s="108">
        <v>45.9</v>
      </c>
      <c r="M7" s="108">
        <v>0</v>
      </c>
      <c r="N7" s="108">
        <v>240.21</v>
      </c>
      <c r="O7" s="108">
        <v>195.06</v>
      </c>
      <c r="P7" s="108">
        <v>29.4</v>
      </c>
      <c r="Q7" s="113">
        <v>0.37</v>
      </c>
    </row>
    <row r="8" spans="1:17" ht="15">
      <c r="A8" s="103"/>
      <c r="B8" s="116"/>
      <c r="C8" s="101"/>
      <c r="D8" s="3" t="s">
        <v>24</v>
      </c>
      <c r="E8" s="7">
        <v>38.5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5">
      <c r="A9" s="103"/>
      <c r="B9" s="116"/>
      <c r="C9" s="101"/>
      <c r="D9" s="3" t="s">
        <v>25</v>
      </c>
      <c r="E9" s="7">
        <v>6.25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5">
      <c r="A10" s="103"/>
      <c r="B10" s="116"/>
      <c r="C10" s="101"/>
      <c r="D10" s="3" t="s">
        <v>26</v>
      </c>
      <c r="E10" s="7">
        <v>8.75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5">
      <c r="A11" s="104"/>
      <c r="B11" s="117"/>
      <c r="C11" s="112"/>
      <c r="D11" s="3" t="s">
        <v>27</v>
      </c>
      <c r="E11" s="7">
        <v>56.25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21">
        <v>49</v>
      </c>
      <c r="B12" s="10" t="s">
        <v>29</v>
      </c>
      <c r="C12" s="7">
        <v>60</v>
      </c>
      <c r="D12" s="3" t="s">
        <v>30</v>
      </c>
      <c r="E12" s="7">
        <v>60</v>
      </c>
      <c r="F12" s="34">
        <v>5.28</v>
      </c>
      <c r="G12" s="34">
        <v>1.02</v>
      </c>
      <c r="H12" s="34">
        <v>17.64</v>
      </c>
      <c r="I12" s="34">
        <v>100.8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5">
        <v>0</v>
      </c>
    </row>
    <row r="13" spans="1:17" ht="26.25" customHeight="1">
      <c r="A13" s="23" t="s">
        <v>32</v>
      </c>
      <c r="B13" s="11" t="s">
        <v>31</v>
      </c>
      <c r="C13" s="7">
        <v>20</v>
      </c>
      <c r="D13" s="45" t="s">
        <v>33</v>
      </c>
      <c r="E13" s="7">
        <v>20</v>
      </c>
      <c r="F13" s="34">
        <v>0</v>
      </c>
      <c r="G13" s="34">
        <v>16.4</v>
      </c>
      <c r="H13" s="34">
        <v>0.2</v>
      </c>
      <c r="I13" s="34">
        <v>150</v>
      </c>
      <c r="J13" s="34">
        <v>0</v>
      </c>
      <c r="K13" s="34">
        <v>0</v>
      </c>
      <c r="L13" s="34">
        <v>118</v>
      </c>
      <c r="M13" s="34">
        <v>0</v>
      </c>
      <c r="N13" s="34">
        <v>2</v>
      </c>
      <c r="O13" s="34">
        <v>4</v>
      </c>
      <c r="P13" s="34">
        <v>0</v>
      </c>
      <c r="Q13" s="35">
        <v>0</v>
      </c>
    </row>
    <row r="14" spans="1:17" ht="15">
      <c r="A14" s="102" t="s">
        <v>34</v>
      </c>
      <c r="B14" s="96" t="s">
        <v>133</v>
      </c>
      <c r="C14" s="100">
        <v>200</v>
      </c>
      <c r="D14" s="3" t="s">
        <v>36</v>
      </c>
      <c r="E14" s="7">
        <v>1</v>
      </c>
      <c r="F14" s="94">
        <v>1.4</v>
      </c>
      <c r="G14" s="94">
        <v>1.6</v>
      </c>
      <c r="H14" s="94">
        <v>16.4</v>
      </c>
      <c r="I14" s="94">
        <v>86</v>
      </c>
      <c r="J14" s="94">
        <v>0.02</v>
      </c>
      <c r="K14" s="94">
        <v>0</v>
      </c>
      <c r="L14" s="94">
        <v>0.08</v>
      </c>
      <c r="M14" s="94">
        <v>0</v>
      </c>
      <c r="N14" s="94">
        <v>33</v>
      </c>
      <c r="O14" s="94">
        <v>67.5</v>
      </c>
      <c r="P14" s="94">
        <v>10.5</v>
      </c>
      <c r="Q14" s="105">
        <v>0.4</v>
      </c>
    </row>
    <row r="15" spans="1:17" ht="15">
      <c r="A15" s="103"/>
      <c r="B15" s="97"/>
      <c r="C15" s="101"/>
      <c r="D15" s="3" t="s">
        <v>26</v>
      </c>
      <c r="E15" s="7">
        <v>15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06"/>
    </row>
    <row r="16" spans="1:17" ht="15">
      <c r="A16" s="104"/>
      <c r="B16" s="98"/>
      <c r="C16" s="112"/>
      <c r="D16" s="3" t="s">
        <v>23</v>
      </c>
      <c r="E16" s="7">
        <v>150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7"/>
    </row>
    <row r="17" spans="1:17" ht="15">
      <c r="A17" s="68">
        <v>54</v>
      </c>
      <c r="B17" s="60" t="s">
        <v>177</v>
      </c>
      <c r="C17" s="71">
        <v>100</v>
      </c>
      <c r="D17" s="50"/>
      <c r="E17" s="4"/>
      <c r="F17" s="69">
        <v>1.1</v>
      </c>
      <c r="G17" s="69">
        <v>0.2</v>
      </c>
      <c r="H17" s="69">
        <v>3.8</v>
      </c>
      <c r="I17" s="69">
        <v>24</v>
      </c>
      <c r="J17" s="69">
        <v>0.06</v>
      </c>
      <c r="K17" s="69">
        <v>25</v>
      </c>
      <c r="L17" s="69">
        <v>0</v>
      </c>
      <c r="M17" s="69">
        <v>0.7</v>
      </c>
      <c r="N17" s="69">
        <v>14</v>
      </c>
      <c r="O17" s="69">
        <v>20</v>
      </c>
      <c r="P17" s="69">
        <v>26</v>
      </c>
      <c r="Q17" s="70">
        <v>0.9</v>
      </c>
    </row>
    <row r="18" spans="1:17" ht="15.75" thickBot="1">
      <c r="A18" s="24"/>
      <c r="B18" s="25" t="s">
        <v>37</v>
      </c>
      <c r="C18" s="26">
        <f>C7+C12+C13+C14+C17</f>
        <v>630</v>
      </c>
      <c r="D18" s="25"/>
      <c r="E18" s="25"/>
      <c r="F18" s="32">
        <f aca="true" t="shared" si="0" ref="F18:Q18">F7+F12+F13+F14+F17</f>
        <v>15.58</v>
      </c>
      <c r="G18" s="32">
        <f t="shared" si="0"/>
        <v>26.84</v>
      </c>
      <c r="H18" s="32">
        <f t="shared" si="0"/>
        <v>62.660000000000004</v>
      </c>
      <c r="I18" s="32">
        <f t="shared" si="0"/>
        <v>559.1</v>
      </c>
      <c r="J18" s="32">
        <f t="shared" si="0"/>
        <v>0.18</v>
      </c>
      <c r="K18" s="32">
        <f t="shared" si="0"/>
        <v>26.36</v>
      </c>
      <c r="L18" s="32">
        <f t="shared" si="0"/>
        <v>163.98000000000002</v>
      </c>
      <c r="M18" s="32">
        <f t="shared" si="0"/>
        <v>0.7</v>
      </c>
      <c r="N18" s="32">
        <f t="shared" si="0"/>
        <v>289.21000000000004</v>
      </c>
      <c r="O18" s="32">
        <f t="shared" si="0"/>
        <v>286.56</v>
      </c>
      <c r="P18" s="32">
        <f t="shared" si="0"/>
        <v>65.9</v>
      </c>
      <c r="Q18" s="33">
        <f t="shared" si="0"/>
        <v>1.67</v>
      </c>
    </row>
    <row r="19" spans="1:17" ht="15.75" thickBot="1">
      <c r="A19" s="118" t="s">
        <v>38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20"/>
    </row>
    <row r="20" spans="1:17" ht="25.5" customHeight="1">
      <c r="A20" s="127" t="s">
        <v>40</v>
      </c>
      <c r="B20" s="115" t="s">
        <v>124</v>
      </c>
      <c r="C20" s="114">
        <v>140</v>
      </c>
      <c r="D20" s="27" t="s">
        <v>41</v>
      </c>
      <c r="E20" s="20">
        <v>110.6</v>
      </c>
      <c r="F20" s="108">
        <v>1.97</v>
      </c>
      <c r="G20" s="108">
        <v>7.11</v>
      </c>
      <c r="H20" s="108">
        <v>12.11</v>
      </c>
      <c r="I20" s="108">
        <v>120.26</v>
      </c>
      <c r="J20" s="108">
        <v>0.02</v>
      </c>
      <c r="K20" s="108">
        <v>48.93</v>
      </c>
      <c r="L20" s="108">
        <v>0</v>
      </c>
      <c r="M20" s="108">
        <v>0</v>
      </c>
      <c r="N20" s="108">
        <v>62.53</v>
      </c>
      <c r="O20" s="108">
        <v>34.6</v>
      </c>
      <c r="P20" s="108">
        <v>18.42</v>
      </c>
      <c r="Q20" s="113">
        <v>0.75</v>
      </c>
    </row>
    <row r="21" spans="1:17" ht="15">
      <c r="A21" s="103"/>
      <c r="B21" s="116"/>
      <c r="C21" s="101"/>
      <c r="D21" s="3" t="s">
        <v>125</v>
      </c>
      <c r="E21" s="7">
        <v>14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06"/>
    </row>
    <row r="22" spans="1:17" ht="15">
      <c r="A22" s="103"/>
      <c r="B22" s="116"/>
      <c r="C22" s="101"/>
      <c r="D22" s="3" t="s">
        <v>26</v>
      </c>
      <c r="E22" s="7">
        <v>7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106"/>
    </row>
    <row r="23" spans="1:17" ht="15">
      <c r="A23" s="103"/>
      <c r="B23" s="116"/>
      <c r="C23" s="101"/>
      <c r="D23" s="50" t="s">
        <v>122</v>
      </c>
      <c r="E23" s="4">
        <v>0.4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106"/>
    </row>
    <row r="24" spans="1:17" ht="15" customHeight="1">
      <c r="A24" s="103"/>
      <c r="B24" s="117"/>
      <c r="C24" s="101"/>
      <c r="D24" s="30" t="s">
        <v>43</v>
      </c>
      <c r="E24" s="4">
        <v>7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06"/>
    </row>
    <row r="25" spans="1:17" ht="27.75" customHeight="1">
      <c r="A25" s="102" t="s">
        <v>49</v>
      </c>
      <c r="B25" s="140" t="s">
        <v>50</v>
      </c>
      <c r="C25" s="100">
        <v>300</v>
      </c>
      <c r="D25" s="2" t="s">
        <v>45</v>
      </c>
      <c r="E25" s="7">
        <v>48</v>
      </c>
      <c r="F25" s="94">
        <v>10.33</v>
      </c>
      <c r="G25" s="94">
        <v>10.08</v>
      </c>
      <c r="H25" s="94">
        <v>17.21</v>
      </c>
      <c r="I25" s="94">
        <v>200.7</v>
      </c>
      <c r="J25" s="94">
        <v>0.12</v>
      </c>
      <c r="K25" s="94">
        <v>10.93</v>
      </c>
      <c r="L25" s="94">
        <v>18</v>
      </c>
      <c r="M25" s="94">
        <v>0</v>
      </c>
      <c r="N25" s="94">
        <v>54.36</v>
      </c>
      <c r="O25" s="94">
        <v>211.83</v>
      </c>
      <c r="P25" s="94">
        <v>56.82</v>
      </c>
      <c r="Q25" s="105">
        <v>1.51</v>
      </c>
    </row>
    <row r="26" spans="1:17" ht="15">
      <c r="A26" s="103"/>
      <c r="B26" s="116"/>
      <c r="C26" s="101"/>
      <c r="D26" s="3" t="s">
        <v>46</v>
      </c>
      <c r="E26" s="7">
        <v>84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3"/>
      <c r="B27" s="116"/>
      <c r="C27" s="101"/>
      <c r="D27" s="3" t="s">
        <v>42</v>
      </c>
      <c r="E27" s="7">
        <v>19.5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06"/>
    </row>
    <row r="28" spans="1:17" ht="15">
      <c r="A28" s="103"/>
      <c r="B28" s="116"/>
      <c r="C28" s="101"/>
      <c r="D28" s="3" t="s">
        <v>47</v>
      </c>
      <c r="E28" s="7">
        <v>9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3"/>
      <c r="B29" s="116"/>
      <c r="C29" s="101"/>
      <c r="D29" s="3" t="s">
        <v>48</v>
      </c>
      <c r="E29" s="7">
        <v>6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106"/>
    </row>
    <row r="30" spans="1:17" ht="15">
      <c r="A30" s="103"/>
      <c r="B30" s="116"/>
      <c r="C30" s="101"/>
      <c r="D30" s="3" t="s">
        <v>25</v>
      </c>
      <c r="E30" s="7">
        <v>4.56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106"/>
    </row>
    <row r="31" spans="1:17" ht="15">
      <c r="A31" s="104"/>
      <c r="B31" s="117"/>
      <c r="C31" s="112"/>
      <c r="D31" s="3" t="s">
        <v>27</v>
      </c>
      <c r="E31" s="7">
        <v>240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7"/>
    </row>
    <row r="32" spans="1:17" ht="15.75" customHeight="1">
      <c r="A32" s="103">
        <v>59</v>
      </c>
      <c r="B32" s="116" t="s">
        <v>126</v>
      </c>
      <c r="C32" s="101">
        <v>200</v>
      </c>
      <c r="D32" s="31" t="s">
        <v>127</v>
      </c>
      <c r="E32" s="5">
        <v>92</v>
      </c>
      <c r="F32" s="95">
        <v>11.4</v>
      </c>
      <c r="G32" s="95">
        <v>9.64</v>
      </c>
      <c r="H32" s="95">
        <v>54.9</v>
      </c>
      <c r="I32" s="95">
        <v>360.68</v>
      </c>
      <c r="J32" s="95">
        <v>0.28</v>
      </c>
      <c r="K32" s="95">
        <v>0.14</v>
      </c>
      <c r="L32" s="95">
        <v>0</v>
      </c>
      <c r="M32" s="95">
        <v>0</v>
      </c>
      <c r="N32" s="95">
        <v>18.98</v>
      </c>
      <c r="O32" s="95">
        <v>0</v>
      </c>
      <c r="P32" s="95">
        <v>0</v>
      </c>
      <c r="Q32" s="106">
        <v>6.06</v>
      </c>
    </row>
    <row r="33" spans="1:17" ht="15">
      <c r="A33" s="103"/>
      <c r="B33" s="116"/>
      <c r="C33" s="101"/>
      <c r="D33" s="31" t="s">
        <v>27</v>
      </c>
      <c r="E33" s="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106"/>
    </row>
    <row r="34" spans="1:17" ht="15">
      <c r="A34" s="103"/>
      <c r="B34" s="116"/>
      <c r="C34" s="101"/>
      <c r="D34" s="31" t="s">
        <v>92</v>
      </c>
      <c r="E34" s="5">
        <v>0.5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06"/>
    </row>
    <row r="35" spans="1:17" ht="15">
      <c r="A35" s="104"/>
      <c r="B35" s="117"/>
      <c r="C35" s="112"/>
      <c r="D35" s="3" t="s">
        <v>25</v>
      </c>
      <c r="E35" s="7">
        <v>8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7"/>
    </row>
    <row r="36" spans="1:17" ht="25.5">
      <c r="A36" s="102" t="s">
        <v>93</v>
      </c>
      <c r="B36" s="96" t="s">
        <v>94</v>
      </c>
      <c r="C36" s="100">
        <v>100</v>
      </c>
      <c r="D36" s="46" t="s">
        <v>95</v>
      </c>
      <c r="E36" s="7">
        <v>74</v>
      </c>
      <c r="F36" s="94">
        <v>15.55</v>
      </c>
      <c r="G36" s="94">
        <v>11.55</v>
      </c>
      <c r="H36" s="94">
        <v>15.7</v>
      </c>
      <c r="I36" s="94">
        <v>228.75</v>
      </c>
      <c r="J36" s="94">
        <v>0.1</v>
      </c>
      <c r="K36" s="94">
        <v>0.15</v>
      </c>
      <c r="L36" s="94">
        <v>28.75</v>
      </c>
      <c r="M36" s="94">
        <v>0</v>
      </c>
      <c r="N36" s="94">
        <v>43.75</v>
      </c>
      <c r="O36" s="94">
        <v>166.38</v>
      </c>
      <c r="P36" s="94">
        <v>32.13</v>
      </c>
      <c r="Q36" s="94">
        <v>1.5</v>
      </c>
    </row>
    <row r="37" spans="1:17" ht="15">
      <c r="A37" s="103"/>
      <c r="B37" s="97"/>
      <c r="C37" s="101"/>
      <c r="D37" s="10" t="s">
        <v>29</v>
      </c>
      <c r="E37" s="7">
        <v>18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5">
      <c r="A38" s="103"/>
      <c r="B38" s="97"/>
      <c r="C38" s="101"/>
      <c r="D38" s="10" t="s">
        <v>96</v>
      </c>
      <c r="E38" s="7">
        <v>24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5">
      <c r="A39" s="103"/>
      <c r="B39" s="97"/>
      <c r="C39" s="101"/>
      <c r="D39" s="10" t="s">
        <v>97</v>
      </c>
      <c r="E39" s="7">
        <v>10</v>
      </c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5">
      <c r="A40" s="103"/>
      <c r="B40" s="97"/>
      <c r="C40" s="101"/>
      <c r="D40" s="10" t="s">
        <v>43</v>
      </c>
      <c r="E40" s="7">
        <v>6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ht="15">
      <c r="A41" s="103"/>
      <c r="B41" s="98"/>
      <c r="C41" s="101"/>
      <c r="D41" s="10" t="s">
        <v>98</v>
      </c>
      <c r="E41" s="7">
        <v>99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14.25" customHeight="1">
      <c r="A42" s="102" t="s">
        <v>54</v>
      </c>
      <c r="B42" s="140" t="s">
        <v>65</v>
      </c>
      <c r="C42" s="100">
        <v>200</v>
      </c>
      <c r="D42" s="2" t="s">
        <v>67</v>
      </c>
      <c r="E42" s="7">
        <v>6</v>
      </c>
      <c r="F42" s="94">
        <v>3.52</v>
      </c>
      <c r="G42" s="94">
        <v>3.72</v>
      </c>
      <c r="H42" s="94">
        <v>25.49</v>
      </c>
      <c r="I42" s="94">
        <v>145.2</v>
      </c>
      <c r="J42" s="94">
        <v>0.04</v>
      </c>
      <c r="K42" s="94">
        <v>1.3</v>
      </c>
      <c r="L42" s="94">
        <v>0.01</v>
      </c>
      <c r="M42" s="94">
        <v>0</v>
      </c>
      <c r="N42" s="94">
        <v>122</v>
      </c>
      <c r="O42" s="94">
        <v>90</v>
      </c>
      <c r="P42" s="94">
        <v>14</v>
      </c>
      <c r="Q42" s="105">
        <v>0.56</v>
      </c>
    </row>
    <row r="43" spans="1:17" ht="14.25" customHeight="1">
      <c r="A43" s="103"/>
      <c r="B43" s="116"/>
      <c r="C43" s="101"/>
      <c r="D43" s="3" t="s">
        <v>26</v>
      </c>
      <c r="E43" s="7">
        <v>20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106"/>
    </row>
    <row r="44" spans="1:17" ht="15">
      <c r="A44" s="104"/>
      <c r="B44" s="117"/>
      <c r="C44" s="112"/>
      <c r="D44" s="3" t="s">
        <v>23</v>
      </c>
      <c r="E44" s="7">
        <v>200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7"/>
    </row>
    <row r="45" spans="1:17" ht="37.5" customHeight="1">
      <c r="A45" s="21">
        <v>50</v>
      </c>
      <c r="B45" s="2" t="s">
        <v>58</v>
      </c>
      <c r="C45" s="7">
        <v>120</v>
      </c>
      <c r="D45" s="6" t="s">
        <v>59</v>
      </c>
      <c r="E45" s="7">
        <v>120</v>
      </c>
      <c r="F45" s="34">
        <v>7.92</v>
      </c>
      <c r="G45" s="34">
        <v>1.44</v>
      </c>
      <c r="H45" s="34">
        <v>40.08</v>
      </c>
      <c r="I45" s="34">
        <v>198</v>
      </c>
      <c r="J45" s="59">
        <v>0.216</v>
      </c>
      <c r="K45" s="34">
        <v>0</v>
      </c>
      <c r="L45" s="34">
        <v>0</v>
      </c>
      <c r="M45" s="34">
        <v>0</v>
      </c>
      <c r="N45" s="34">
        <v>42</v>
      </c>
      <c r="O45" s="34">
        <v>0</v>
      </c>
      <c r="P45" s="34">
        <v>0</v>
      </c>
      <c r="Q45" s="35">
        <v>4.68</v>
      </c>
    </row>
    <row r="46" spans="1:17" ht="15">
      <c r="A46" s="21">
        <v>49</v>
      </c>
      <c r="B46" s="10" t="s">
        <v>29</v>
      </c>
      <c r="C46" s="7">
        <v>120</v>
      </c>
      <c r="D46" s="10" t="s">
        <v>30</v>
      </c>
      <c r="E46" s="7">
        <v>120</v>
      </c>
      <c r="F46" s="34">
        <v>10.56</v>
      </c>
      <c r="G46" s="34">
        <v>2.04</v>
      </c>
      <c r="H46" s="34">
        <v>35.28</v>
      </c>
      <c r="I46" s="34">
        <v>201.6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5">
        <v>0</v>
      </c>
    </row>
    <row r="47" spans="1:17" ht="25.5">
      <c r="A47" s="21"/>
      <c r="B47" s="46" t="s">
        <v>171</v>
      </c>
      <c r="C47" s="7">
        <v>7</v>
      </c>
      <c r="D47" s="7"/>
      <c r="E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2"/>
    </row>
    <row r="48" spans="1:17" ht="15">
      <c r="A48" s="28"/>
      <c r="B48" s="12" t="s">
        <v>37</v>
      </c>
      <c r="C48" s="9">
        <f>C20+C25+C32+C36+C42+C45+C46+C47</f>
        <v>1187</v>
      </c>
      <c r="D48" s="8"/>
      <c r="E48" s="8"/>
      <c r="F48" s="38">
        <f aca="true" t="shared" si="1" ref="F48:Q48">F20+F25+F32+F36+F42+F45+F46+F47</f>
        <v>61.25000000000001</v>
      </c>
      <c r="G48" s="38">
        <f t="shared" si="1"/>
        <v>45.58</v>
      </c>
      <c r="H48" s="38">
        <f t="shared" si="1"/>
        <v>200.77</v>
      </c>
      <c r="I48" s="38">
        <f t="shared" si="1"/>
        <v>1455.1899999999998</v>
      </c>
      <c r="J48" s="36">
        <f t="shared" si="1"/>
        <v>0.776</v>
      </c>
      <c r="K48" s="38">
        <f t="shared" si="1"/>
        <v>61.449999999999996</v>
      </c>
      <c r="L48" s="38">
        <f t="shared" si="1"/>
        <v>46.76</v>
      </c>
      <c r="M48" s="38">
        <f t="shared" si="1"/>
        <v>0</v>
      </c>
      <c r="N48" s="38">
        <f t="shared" si="1"/>
        <v>343.62</v>
      </c>
      <c r="O48" s="38">
        <f t="shared" si="1"/>
        <v>502.81</v>
      </c>
      <c r="P48" s="38">
        <f t="shared" si="1"/>
        <v>121.37</v>
      </c>
      <c r="Q48" s="39">
        <f t="shared" si="1"/>
        <v>15.06</v>
      </c>
    </row>
    <row r="49" spans="1:17" ht="15.75" thickBot="1">
      <c r="A49" s="24"/>
      <c r="B49" s="25" t="s">
        <v>61</v>
      </c>
      <c r="C49" s="26">
        <f>C18+C48</f>
        <v>1817</v>
      </c>
      <c r="D49" s="25"/>
      <c r="E49" s="25"/>
      <c r="F49" s="32">
        <f aca="true" t="shared" si="2" ref="F49:Q49">F18+F48</f>
        <v>76.83000000000001</v>
      </c>
      <c r="G49" s="32">
        <f t="shared" si="2"/>
        <v>72.42</v>
      </c>
      <c r="H49" s="32">
        <f t="shared" si="2"/>
        <v>263.43</v>
      </c>
      <c r="I49" s="32">
        <f t="shared" si="2"/>
        <v>2014.29</v>
      </c>
      <c r="J49" s="37">
        <f t="shared" si="2"/>
        <v>0.956</v>
      </c>
      <c r="K49" s="32">
        <f t="shared" si="2"/>
        <v>87.81</v>
      </c>
      <c r="L49" s="32">
        <f t="shared" si="2"/>
        <v>210.74</v>
      </c>
      <c r="M49" s="32">
        <f t="shared" si="2"/>
        <v>0.7</v>
      </c>
      <c r="N49" s="32">
        <f t="shared" si="2"/>
        <v>632.83</v>
      </c>
      <c r="O49" s="32">
        <f t="shared" si="2"/>
        <v>789.37</v>
      </c>
      <c r="P49" s="32">
        <f t="shared" si="2"/>
        <v>187.27</v>
      </c>
      <c r="Q49" s="33">
        <f t="shared" si="2"/>
        <v>16.73</v>
      </c>
    </row>
    <row r="50" spans="1:17" ht="15.75" thickBot="1">
      <c r="A50" s="109" t="s">
        <v>62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1"/>
    </row>
    <row r="51" spans="1:17" ht="15">
      <c r="A51" s="88">
        <v>51</v>
      </c>
      <c r="B51" s="19" t="s">
        <v>63</v>
      </c>
      <c r="C51" s="20">
        <v>20</v>
      </c>
      <c r="D51" s="19" t="s">
        <v>66</v>
      </c>
      <c r="E51" s="20">
        <v>20</v>
      </c>
      <c r="F51" s="40">
        <v>1.5</v>
      </c>
      <c r="G51" s="40">
        <v>2</v>
      </c>
      <c r="H51" s="40">
        <v>14.9</v>
      </c>
      <c r="I51" s="40">
        <v>83.4</v>
      </c>
      <c r="J51" s="40">
        <v>0</v>
      </c>
      <c r="K51" s="40">
        <v>0</v>
      </c>
      <c r="L51" s="40">
        <v>0</v>
      </c>
      <c r="M51" s="40">
        <v>0</v>
      </c>
      <c r="N51" s="40">
        <v>5.8</v>
      </c>
      <c r="O51" s="40">
        <v>7.2</v>
      </c>
      <c r="P51" s="40">
        <v>2</v>
      </c>
      <c r="Q51" s="41">
        <v>0.3</v>
      </c>
    </row>
    <row r="52" spans="1:17" ht="15">
      <c r="A52" s="102" t="s">
        <v>64</v>
      </c>
      <c r="B52" s="96" t="s">
        <v>35</v>
      </c>
      <c r="C52" s="100">
        <v>200</v>
      </c>
      <c r="D52" s="3" t="s">
        <v>36</v>
      </c>
      <c r="E52" s="7">
        <v>1</v>
      </c>
      <c r="F52" s="94">
        <v>0.2</v>
      </c>
      <c r="G52" s="94">
        <v>0</v>
      </c>
      <c r="H52" s="94">
        <v>14</v>
      </c>
      <c r="I52" s="94">
        <v>28</v>
      </c>
      <c r="J52" s="94">
        <v>0</v>
      </c>
      <c r="K52" s="94">
        <v>0</v>
      </c>
      <c r="L52" s="94">
        <v>0</v>
      </c>
      <c r="M52" s="94">
        <v>0</v>
      </c>
      <c r="N52" s="94">
        <v>6</v>
      </c>
      <c r="O52" s="94">
        <v>0</v>
      </c>
      <c r="P52" s="94">
        <v>0</v>
      </c>
      <c r="Q52" s="105">
        <v>0.4</v>
      </c>
    </row>
    <row r="53" spans="1:17" ht="15">
      <c r="A53" s="103"/>
      <c r="B53" s="97"/>
      <c r="C53" s="101"/>
      <c r="D53" s="3" t="s">
        <v>26</v>
      </c>
      <c r="E53" s="7">
        <v>15</v>
      </c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106"/>
    </row>
    <row r="54" spans="1:17" ht="15.75" thickBot="1">
      <c r="A54" s="24"/>
      <c r="B54" s="25" t="s">
        <v>37</v>
      </c>
      <c r="C54" s="81">
        <f>C51+C52</f>
        <v>220</v>
      </c>
      <c r="D54" s="25"/>
      <c r="E54" s="25"/>
      <c r="F54" s="32">
        <f>F51+F52</f>
        <v>1.7</v>
      </c>
      <c r="G54" s="32">
        <f aca="true" t="shared" si="3" ref="G54:Q54">G51+G52</f>
        <v>2</v>
      </c>
      <c r="H54" s="32">
        <f t="shared" si="3"/>
        <v>28.9</v>
      </c>
      <c r="I54" s="32">
        <f t="shared" si="3"/>
        <v>111.4</v>
      </c>
      <c r="J54" s="32">
        <f t="shared" si="3"/>
        <v>0</v>
      </c>
      <c r="K54" s="32">
        <f t="shared" si="3"/>
        <v>0</v>
      </c>
      <c r="L54" s="32">
        <f t="shared" si="3"/>
        <v>0</v>
      </c>
      <c r="M54" s="32">
        <f t="shared" si="3"/>
        <v>0</v>
      </c>
      <c r="N54" s="32">
        <f t="shared" si="3"/>
        <v>11.8</v>
      </c>
      <c r="O54" s="32">
        <f t="shared" si="3"/>
        <v>7.2</v>
      </c>
      <c r="P54" s="32">
        <f t="shared" si="3"/>
        <v>2</v>
      </c>
      <c r="Q54" s="33">
        <f t="shared" si="3"/>
        <v>0.7</v>
      </c>
    </row>
    <row r="55" ht="15.75" thickBot="1"/>
    <row r="56" spans="2:5" ht="15">
      <c r="B56" s="149" t="s">
        <v>23</v>
      </c>
      <c r="C56" s="150"/>
      <c r="D56" s="151"/>
      <c r="E56" s="51">
        <v>499</v>
      </c>
    </row>
    <row r="57" spans="2:5" ht="15">
      <c r="B57" s="146" t="s">
        <v>25</v>
      </c>
      <c r="C57" s="147"/>
      <c r="D57" s="148"/>
      <c r="E57" s="53">
        <v>38.81</v>
      </c>
    </row>
    <row r="58" spans="2:5" ht="15">
      <c r="B58" s="146" t="s">
        <v>43</v>
      </c>
      <c r="C58" s="147"/>
      <c r="D58" s="148"/>
      <c r="E58" s="52">
        <v>13</v>
      </c>
    </row>
    <row r="59" spans="2:5" ht="15">
      <c r="B59" s="146" t="s">
        <v>70</v>
      </c>
      <c r="C59" s="147"/>
      <c r="D59" s="148"/>
      <c r="E59" s="52">
        <v>48</v>
      </c>
    </row>
    <row r="60" spans="2:5" ht="15">
      <c r="B60" s="146" t="s">
        <v>24</v>
      </c>
      <c r="C60" s="147"/>
      <c r="D60" s="148"/>
      <c r="E60" s="52">
        <v>38.5</v>
      </c>
    </row>
    <row r="61" spans="2:5" ht="15">
      <c r="B61" s="146" t="s">
        <v>48</v>
      </c>
      <c r="C61" s="147"/>
      <c r="D61" s="148"/>
      <c r="E61" s="52">
        <v>6</v>
      </c>
    </row>
    <row r="62" spans="2:5" ht="15">
      <c r="B62" s="146" t="s">
        <v>128</v>
      </c>
      <c r="C62" s="147"/>
      <c r="D62" s="148"/>
      <c r="E62" s="52">
        <v>92</v>
      </c>
    </row>
    <row r="63" spans="2:5" ht="15">
      <c r="B63" s="146" t="s">
        <v>26</v>
      </c>
      <c r="C63" s="147"/>
      <c r="D63" s="148"/>
      <c r="E63" s="53">
        <v>65.75</v>
      </c>
    </row>
    <row r="64" spans="2:5" ht="15">
      <c r="B64" s="146" t="s">
        <v>29</v>
      </c>
      <c r="C64" s="147"/>
      <c r="D64" s="148"/>
      <c r="E64" s="52">
        <v>198</v>
      </c>
    </row>
    <row r="65" spans="2:5" ht="15">
      <c r="B65" s="146" t="s">
        <v>59</v>
      </c>
      <c r="C65" s="147"/>
      <c r="D65" s="148"/>
      <c r="E65" s="52">
        <v>120</v>
      </c>
    </row>
    <row r="66" spans="2:5" ht="15">
      <c r="B66" s="146" t="s">
        <v>68</v>
      </c>
      <c r="C66" s="147"/>
      <c r="D66" s="148"/>
      <c r="E66" s="52">
        <v>1.8</v>
      </c>
    </row>
    <row r="67" spans="2:5" ht="15">
      <c r="B67" s="146" t="s">
        <v>71</v>
      </c>
      <c r="C67" s="147"/>
      <c r="D67" s="148"/>
      <c r="E67" s="52">
        <v>6</v>
      </c>
    </row>
    <row r="68" spans="2:5" ht="15">
      <c r="B68" s="146" t="s">
        <v>172</v>
      </c>
      <c r="C68" s="147"/>
      <c r="D68" s="148"/>
      <c r="E68" s="52">
        <v>7</v>
      </c>
    </row>
    <row r="69" spans="2:5" ht="15">
      <c r="B69" s="146" t="s">
        <v>156</v>
      </c>
      <c r="C69" s="147"/>
      <c r="D69" s="148"/>
      <c r="E69" s="52">
        <v>10</v>
      </c>
    </row>
    <row r="70" spans="2:5" ht="15">
      <c r="B70" s="146" t="s">
        <v>66</v>
      </c>
      <c r="C70" s="147"/>
      <c r="D70" s="148"/>
      <c r="E70" s="52">
        <v>20</v>
      </c>
    </row>
    <row r="71" spans="2:5" ht="15">
      <c r="B71" s="146" t="s">
        <v>46</v>
      </c>
      <c r="C71" s="147"/>
      <c r="D71" s="148"/>
      <c r="E71" s="52">
        <v>84</v>
      </c>
    </row>
    <row r="72" spans="2:5" ht="15">
      <c r="B72" s="146" t="s">
        <v>42</v>
      </c>
      <c r="C72" s="147"/>
      <c r="D72" s="148"/>
      <c r="E72" s="53">
        <v>22.2</v>
      </c>
    </row>
    <row r="73" spans="2:5" ht="15">
      <c r="B73" s="146" t="s">
        <v>47</v>
      </c>
      <c r="C73" s="147"/>
      <c r="D73" s="148"/>
      <c r="E73" s="52">
        <v>11.7</v>
      </c>
    </row>
    <row r="74" spans="2:5" ht="15">
      <c r="B74" s="146" t="s">
        <v>125</v>
      </c>
      <c r="C74" s="147"/>
      <c r="D74" s="148"/>
      <c r="E74" s="52">
        <v>13</v>
      </c>
    </row>
    <row r="75" spans="2:5" ht="15">
      <c r="B75" s="146" t="s">
        <v>99</v>
      </c>
      <c r="C75" s="147"/>
      <c r="D75" s="148"/>
      <c r="E75" s="52">
        <v>74</v>
      </c>
    </row>
    <row r="76" spans="2:5" ht="15">
      <c r="B76" s="146" t="s">
        <v>177</v>
      </c>
      <c r="C76" s="147"/>
      <c r="D76" s="148"/>
      <c r="E76" s="52">
        <v>100</v>
      </c>
    </row>
    <row r="77" spans="2:5" ht="15">
      <c r="B77" s="146" t="s">
        <v>69</v>
      </c>
      <c r="C77" s="147"/>
      <c r="D77" s="148"/>
      <c r="E77" s="52">
        <v>99</v>
      </c>
    </row>
    <row r="78" spans="2:5" ht="15">
      <c r="B78" s="146" t="s">
        <v>57</v>
      </c>
      <c r="C78" s="147"/>
      <c r="D78" s="148"/>
      <c r="E78" s="52">
        <v>0.4</v>
      </c>
    </row>
    <row r="79" spans="2:5" ht="15.75" thickBot="1">
      <c r="B79" s="152" t="s">
        <v>72</v>
      </c>
      <c r="C79" s="153"/>
      <c r="D79" s="154"/>
      <c r="E79" s="54" t="s">
        <v>159</v>
      </c>
    </row>
  </sheetData>
  <sheetProtection/>
  <mergeCells count="159">
    <mergeCell ref="B77:D77"/>
    <mergeCell ref="B78:D78"/>
    <mergeCell ref="B79:D79"/>
    <mergeCell ref="B67:D67"/>
    <mergeCell ref="B68:D68"/>
    <mergeCell ref="B70:D70"/>
    <mergeCell ref="B71:D71"/>
    <mergeCell ref="B72:D72"/>
    <mergeCell ref="B73:D73"/>
    <mergeCell ref="B66:D66"/>
    <mergeCell ref="B74:D74"/>
    <mergeCell ref="B60:D60"/>
    <mergeCell ref="B61:D61"/>
    <mergeCell ref="B62:D62"/>
    <mergeCell ref="B63:D63"/>
    <mergeCell ref="B69:D69"/>
    <mergeCell ref="O52:O53"/>
    <mergeCell ref="P52:P53"/>
    <mergeCell ref="B64:D64"/>
    <mergeCell ref="B65:D65"/>
    <mergeCell ref="B57:D57"/>
    <mergeCell ref="B58:D58"/>
    <mergeCell ref="B59:D59"/>
    <mergeCell ref="Q52:Q53"/>
    <mergeCell ref="B56:D56"/>
    <mergeCell ref="K52:K53"/>
    <mergeCell ref="L52:L53"/>
    <mergeCell ref="M52:M53"/>
    <mergeCell ref="N52:N53"/>
    <mergeCell ref="G52:G53"/>
    <mergeCell ref="H52:H53"/>
    <mergeCell ref="I52:I53"/>
    <mergeCell ref="J52:J53"/>
    <mergeCell ref="P42:P44"/>
    <mergeCell ref="A42:A44"/>
    <mergeCell ref="B42:B44"/>
    <mergeCell ref="C42:C44"/>
    <mergeCell ref="F42:F44"/>
    <mergeCell ref="G42:G44"/>
    <mergeCell ref="H42:H44"/>
    <mergeCell ref="I42:I44"/>
    <mergeCell ref="J42:J44"/>
    <mergeCell ref="A52:A53"/>
    <mergeCell ref="B52:B53"/>
    <mergeCell ref="C52:C53"/>
    <mergeCell ref="F52:F53"/>
    <mergeCell ref="G25:G31"/>
    <mergeCell ref="N32:N35"/>
    <mergeCell ref="A32:A35"/>
    <mergeCell ref="B32:B35"/>
    <mergeCell ref="C32:C35"/>
    <mergeCell ref="F32:F35"/>
    <mergeCell ref="O32:O35"/>
    <mergeCell ref="P32:P35"/>
    <mergeCell ref="H25:H31"/>
    <mergeCell ref="Q32:Q35"/>
    <mergeCell ref="G32:G35"/>
    <mergeCell ref="H32:H35"/>
    <mergeCell ref="K32:K35"/>
    <mergeCell ref="L32:L35"/>
    <mergeCell ref="M32:M35"/>
    <mergeCell ref="P25:P31"/>
    <mergeCell ref="A25:A31"/>
    <mergeCell ref="B25:B31"/>
    <mergeCell ref="C25:C31"/>
    <mergeCell ref="F25:F31"/>
    <mergeCell ref="I32:I35"/>
    <mergeCell ref="J32:J35"/>
    <mergeCell ref="J25:J31"/>
    <mergeCell ref="I25:I31"/>
    <mergeCell ref="Q25:Q31"/>
    <mergeCell ref="K25:K31"/>
    <mergeCell ref="L25:L31"/>
    <mergeCell ref="M25:M31"/>
    <mergeCell ref="N25:N31"/>
    <mergeCell ref="O25:O31"/>
    <mergeCell ref="G20:G24"/>
    <mergeCell ref="H20:H24"/>
    <mergeCell ref="N20:N24"/>
    <mergeCell ref="O20:O24"/>
    <mergeCell ref="L20:L24"/>
    <mergeCell ref="M20:M24"/>
    <mergeCell ref="I20:I24"/>
    <mergeCell ref="J20:J24"/>
    <mergeCell ref="K20:K24"/>
    <mergeCell ref="P20:P24"/>
    <mergeCell ref="O14:O16"/>
    <mergeCell ref="P14:P16"/>
    <mergeCell ref="Q14:Q16"/>
    <mergeCell ref="Q20:Q24"/>
    <mergeCell ref="A19:Q19"/>
    <mergeCell ref="A20:A24"/>
    <mergeCell ref="B20:B24"/>
    <mergeCell ref="C20:C24"/>
    <mergeCell ref="F20:F24"/>
    <mergeCell ref="A14:A16"/>
    <mergeCell ref="B14:B16"/>
    <mergeCell ref="C14:C16"/>
    <mergeCell ref="F14:F16"/>
    <mergeCell ref="G14:G16"/>
    <mergeCell ref="H14:H16"/>
    <mergeCell ref="Q7:Q11"/>
    <mergeCell ref="K7:K11"/>
    <mergeCell ref="I14:I16"/>
    <mergeCell ref="N14:N16"/>
    <mergeCell ref="J14:J16"/>
    <mergeCell ref="K14:K16"/>
    <mergeCell ref="L14:L16"/>
    <mergeCell ref="M14:M16"/>
    <mergeCell ref="H7:H11"/>
    <mergeCell ref="I7:I11"/>
    <mergeCell ref="N4:Q4"/>
    <mergeCell ref="A6:P6"/>
    <mergeCell ref="A7:A11"/>
    <mergeCell ref="B7:B11"/>
    <mergeCell ref="C7:C11"/>
    <mergeCell ref="F7:F11"/>
    <mergeCell ref="O7:O11"/>
    <mergeCell ref="P7:P11"/>
    <mergeCell ref="C4:C5"/>
    <mergeCell ref="D4:D5"/>
    <mergeCell ref="L7:L11"/>
    <mergeCell ref="M7:M11"/>
    <mergeCell ref="N7:N11"/>
    <mergeCell ref="E4:E5"/>
    <mergeCell ref="F4:H4"/>
    <mergeCell ref="I4:I5"/>
    <mergeCell ref="J4:M4"/>
    <mergeCell ref="G7:G11"/>
    <mergeCell ref="C36:C41"/>
    <mergeCell ref="F36:F41"/>
    <mergeCell ref="B76:D76"/>
    <mergeCell ref="I36:I41"/>
    <mergeCell ref="J7:J11"/>
    <mergeCell ref="A1:C1"/>
    <mergeCell ref="A2:C2"/>
    <mergeCell ref="A3:C3"/>
    <mergeCell ref="A4:A5"/>
    <mergeCell ref="B4:B5"/>
    <mergeCell ref="G36:G41"/>
    <mergeCell ref="H36:H41"/>
    <mergeCell ref="A50:Q50"/>
    <mergeCell ref="K42:K44"/>
    <mergeCell ref="L42:L44"/>
    <mergeCell ref="M42:M44"/>
    <mergeCell ref="O36:O41"/>
    <mergeCell ref="P36:P41"/>
    <mergeCell ref="A36:A41"/>
    <mergeCell ref="B36:B41"/>
    <mergeCell ref="Q36:Q41"/>
    <mergeCell ref="B75:D75"/>
    <mergeCell ref="L36:L41"/>
    <mergeCell ref="M36:M41"/>
    <mergeCell ref="N36:N41"/>
    <mergeCell ref="Q42:Q44"/>
    <mergeCell ref="N42:N44"/>
    <mergeCell ref="O42:O44"/>
    <mergeCell ref="J36:J41"/>
    <mergeCell ref="K36:K41"/>
  </mergeCells>
  <printOptions/>
  <pageMargins left="0.17" right="0.17" top="0.24" bottom="0.2" header="0.17" footer="0.17"/>
  <pageSetup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28">
      <selection activeCell="D50" sqref="D50"/>
    </sheetView>
  </sheetViews>
  <sheetFormatPr defaultColWidth="9.140625" defaultRowHeight="15"/>
  <cols>
    <col min="1" max="1" width="7.140625" style="0" customWidth="1"/>
    <col min="2" max="2" width="17.8515625" style="0" customWidth="1"/>
    <col min="3" max="3" width="9.421875" style="0" customWidth="1"/>
    <col min="4" max="4" width="17.421875" style="0" customWidth="1"/>
    <col min="5" max="5" width="8.7109375" style="0" customWidth="1"/>
    <col min="6" max="8" width="8.00390625" style="0" customWidth="1"/>
    <col min="9" max="9" width="10.421875" style="0" customWidth="1"/>
    <col min="10" max="10" width="7.140625" style="0" customWidth="1"/>
    <col min="11" max="11" width="8.140625" style="0" customWidth="1"/>
    <col min="12" max="12" width="7.57421875" style="0" customWidth="1"/>
    <col min="13" max="13" width="7.140625" style="0" customWidth="1"/>
    <col min="14" max="14" width="7.421875" style="0" customWidth="1"/>
    <col min="15" max="15" width="7.7109375" style="0" customWidth="1"/>
    <col min="16" max="16" width="8.00390625" style="0" customWidth="1"/>
    <col min="17" max="17" width="7.7109375" style="0" customWidth="1"/>
  </cols>
  <sheetData>
    <row r="1" spans="1:17" ht="15">
      <c r="A1" s="121" t="s">
        <v>102</v>
      </c>
      <c r="B1" s="122"/>
      <c r="C1" s="12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5">
      <c r="A2" s="124" t="s">
        <v>135</v>
      </c>
      <c r="B2" s="125"/>
      <c r="C2" s="12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5"/>
    </row>
    <row r="3" spans="1:17" ht="15">
      <c r="A3" s="124" t="s">
        <v>160</v>
      </c>
      <c r="B3" s="125"/>
      <c r="C3" s="1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/>
    </row>
    <row r="4" spans="1:17" ht="15">
      <c r="A4" s="128" t="s">
        <v>2</v>
      </c>
      <c r="B4" s="130" t="s">
        <v>3</v>
      </c>
      <c r="C4" s="130" t="s">
        <v>4</v>
      </c>
      <c r="D4" s="130" t="s">
        <v>5</v>
      </c>
      <c r="E4" s="130" t="s">
        <v>6</v>
      </c>
      <c r="F4" s="132" t="s">
        <v>28</v>
      </c>
      <c r="G4" s="133"/>
      <c r="H4" s="134"/>
      <c r="I4" s="130" t="s">
        <v>10</v>
      </c>
      <c r="J4" s="132" t="s">
        <v>15</v>
      </c>
      <c r="K4" s="133"/>
      <c r="L4" s="133"/>
      <c r="M4" s="134"/>
      <c r="N4" s="132" t="s">
        <v>20</v>
      </c>
      <c r="O4" s="133"/>
      <c r="P4" s="133"/>
      <c r="Q4" s="144"/>
    </row>
    <row r="5" spans="1:17" ht="46.5" customHeight="1" thickBot="1">
      <c r="A5" s="129"/>
      <c r="B5" s="131"/>
      <c r="C5" s="131"/>
      <c r="D5" s="131"/>
      <c r="E5" s="131"/>
      <c r="F5" s="16" t="s">
        <v>7</v>
      </c>
      <c r="G5" s="16" t="s">
        <v>8</v>
      </c>
      <c r="H5" s="16" t="s">
        <v>9</v>
      </c>
      <c r="I5" s="131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16</v>
      </c>
      <c r="O5" s="16" t="s">
        <v>17</v>
      </c>
      <c r="P5" s="16" t="s">
        <v>18</v>
      </c>
      <c r="Q5" s="17" t="s">
        <v>19</v>
      </c>
    </row>
    <row r="6" spans="1:17" ht="15.75" thickBot="1">
      <c r="A6" s="118" t="s">
        <v>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8"/>
    </row>
    <row r="7" spans="1:17" ht="15">
      <c r="A7" s="127" t="s">
        <v>103</v>
      </c>
      <c r="B7" s="115" t="s">
        <v>104</v>
      </c>
      <c r="C7" s="114">
        <v>250</v>
      </c>
      <c r="D7" s="19" t="s">
        <v>23</v>
      </c>
      <c r="E7" s="20">
        <v>175</v>
      </c>
      <c r="F7" s="108">
        <v>6.03</v>
      </c>
      <c r="G7" s="108">
        <v>1.28</v>
      </c>
      <c r="H7" s="108">
        <v>21.04</v>
      </c>
      <c r="I7" s="108">
        <v>165.5</v>
      </c>
      <c r="J7" s="108">
        <v>0.08</v>
      </c>
      <c r="K7" s="108">
        <v>1.14</v>
      </c>
      <c r="L7" s="108">
        <v>38.25</v>
      </c>
      <c r="M7" s="108">
        <v>0</v>
      </c>
      <c r="N7" s="108">
        <v>198.53</v>
      </c>
      <c r="O7" s="108">
        <v>171.83</v>
      </c>
      <c r="P7" s="108">
        <v>28.83</v>
      </c>
      <c r="Q7" s="113">
        <v>0.31</v>
      </c>
    </row>
    <row r="8" spans="1:17" ht="15">
      <c r="A8" s="103"/>
      <c r="B8" s="116"/>
      <c r="C8" s="101"/>
      <c r="D8" s="3" t="s">
        <v>48</v>
      </c>
      <c r="E8" s="7">
        <v>15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106"/>
    </row>
    <row r="9" spans="1:17" ht="15">
      <c r="A9" s="103"/>
      <c r="B9" s="116"/>
      <c r="C9" s="101"/>
      <c r="D9" s="3" t="s">
        <v>25</v>
      </c>
      <c r="E9" s="7">
        <v>2.5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06"/>
    </row>
    <row r="10" spans="1:17" ht="15">
      <c r="A10" s="103"/>
      <c r="B10" s="116"/>
      <c r="C10" s="101"/>
      <c r="D10" s="3" t="s">
        <v>26</v>
      </c>
      <c r="E10" s="7">
        <v>2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06"/>
    </row>
    <row r="11" spans="1:17" ht="15">
      <c r="A11" s="104"/>
      <c r="B11" s="117"/>
      <c r="C11" s="112"/>
      <c r="D11" s="3" t="s">
        <v>27</v>
      </c>
      <c r="E11" s="7">
        <v>75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7"/>
    </row>
    <row r="12" spans="1:17" ht="15">
      <c r="A12" s="102" t="s">
        <v>105</v>
      </c>
      <c r="B12" s="140" t="s">
        <v>106</v>
      </c>
      <c r="C12" s="100">
        <v>65</v>
      </c>
      <c r="D12" s="3" t="s">
        <v>107</v>
      </c>
      <c r="E12" s="7">
        <v>23.63</v>
      </c>
      <c r="F12" s="94">
        <v>16.29</v>
      </c>
      <c r="G12" s="94">
        <v>14.94</v>
      </c>
      <c r="H12" s="94">
        <v>71.03</v>
      </c>
      <c r="I12" s="94">
        <v>466.05</v>
      </c>
      <c r="J12" s="94">
        <v>0.2</v>
      </c>
      <c r="K12" s="94">
        <v>0</v>
      </c>
      <c r="L12" s="94">
        <v>0.17</v>
      </c>
      <c r="M12" s="94">
        <v>6.44</v>
      </c>
      <c r="N12" s="94">
        <v>255.26</v>
      </c>
      <c r="O12" s="94">
        <v>256.4</v>
      </c>
      <c r="P12" s="94">
        <v>50.71</v>
      </c>
      <c r="Q12" s="94">
        <v>2.05</v>
      </c>
    </row>
    <row r="13" spans="1:17" ht="15">
      <c r="A13" s="103"/>
      <c r="B13" s="116"/>
      <c r="C13" s="101"/>
      <c r="D13" s="3" t="s">
        <v>25</v>
      </c>
      <c r="E13" s="7">
        <v>5.9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5">
      <c r="A14" s="104"/>
      <c r="B14" s="117"/>
      <c r="C14" s="112"/>
      <c r="D14" s="3" t="s">
        <v>80</v>
      </c>
      <c r="E14" s="7">
        <v>35.45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15">
      <c r="A15" s="165" t="s">
        <v>34</v>
      </c>
      <c r="B15" s="166" t="s">
        <v>35</v>
      </c>
      <c r="C15" s="165">
        <v>200</v>
      </c>
      <c r="D15" s="3" t="s">
        <v>36</v>
      </c>
      <c r="E15" s="7">
        <v>1</v>
      </c>
      <c r="F15" s="164">
        <v>0.2</v>
      </c>
      <c r="G15" s="164">
        <v>0</v>
      </c>
      <c r="H15" s="164">
        <v>14</v>
      </c>
      <c r="I15" s="164">
        <v>28</v>
      </c>
      <c r="J15" s="164">
        <v>0</v>
      </c>
      <c r="K15" s="164">
        <v>0</v>
      </c>
      <c r="L15" s="164">
        <v>0</v>
      </c>
      <c r="M15" s="164">
        <v>0</v>
      </c>
      <c r="N15" s="164">
        <v>6</v>
      </c>
      <c r="O15" s="164">
        <v>0</v>
      </c>
      <c r="P15" s="164">
        <v>0</v>
      </c>
      <c r="Q15" s="164">
        <v>0.4</v>
      </c>
    </row>
    <row r="16" spans="1:17" ht="15">
      <c r="A16" s="165"/>
      <c r="B16" s="166"/>
      <c r="C16" s="165"/>
      <c r="D16" s="3" t="s">
        <v>26</v>
      </c>
      <c r="E16" s="7">
        <v>15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ht="19.5" customHeight="1">
      <c r="A17" s="100">
        <v>59</v>
      </c>
      <c r="B17" s="140" t="s">
        <v>173</v>
      </c>
      <c r="C17" s="100">
        <v>100</v>
      </c>
      <c r="D17" s="3" t="s">
        <v>26</v>
      </c>
      <c r="E17" s="4">
        <v>6</v>
      </c>
      <c r="F17" s="94">
        <v>1.26</v>
      </c>
      <c r="G17" s="94">
        <v>7.08</v>
      </c>
      <c r="H17" s="94">
        <v>19.53</v>
      </c>
      <c r="I17" s="94">
        <v>145.09</v>
      </c>
      <c r="J17" s="94">
        <v>0.07</v>
      </c>
      <c r="K17" s="94">
        <v>5.63</v>
      </c>
      <c r="L17" s="94">
        <v>0</v>
      </c>
      <c r="M17" s="94">
        <v>0</v>
      </c>
      <c r="N17" s="94">
        <v>50.97</v>
      </c>
      <c r="O17" s="94">
        <v>0</v>
      </c>
      <c r="P17" s="94">
        <v>0</v>
      </c>
      <c r="Q17" s="94">
        <v>0.95</v>
      </c>
    </row>
    <row r="18" spans="1:17" ht="18.75" customHeight="1">
      <c r="A18" s="101"/>
      <c r="B18" s="116"/>
      <c r="C18" s="101"/>
      <c r="D18" s="2" t="s">
        <v>43</v>
      </c>
      <c r="E18" s="4">
        <v>6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5">
      <c r="A19" s="101"/>
      <c r="B19" s="116"/>
      <c r="C19" s="101"/>
      <c r="D19" s="3" t="s">
        <v>174</v>
      </c>
      <c r="E19" s="4">
        <v>5.25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5">
      <c r="A20" s="101"/>
      <c r="B20" s="116"/>
      <c r="C20" s="101"/>
      <c r="D20" s="3" t="s">
        <v>175</v>
      </c>
      <c r="E20" s="4">
        <v>12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15">
      <c r="A21" s="112"/>
      <c r="B21" s="117"/>
      <c r="C21" s="112"/>
      <c r="D21" s="3" t="s">
        <v>42</v>
      </c>
      <c r="E21" s="4">
        <v>75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5.75" thickBot="1">
      <c r="A22" s="24"/>
      <c r="B22" s="25" t="s">
        <v>37</v>
      </c>
      <c r="C22" s="26">
        <f>C7+C12+C15+C17</f>
        <v>615</v>
      </c>
      <c r="D22" s="25"/>
      <c r="E22" s="25"/>
      <c r="F22" s="32">
        <f aca="true" t="shared" si="0" ref="F22:Q22">F7+F12+F15+F17</f>
        <v>23.78</v>
      </c>
      <c r="G22" s="32">
        <f t="shared" si="0"/>
        <v>23.299999999999997</v>
      </c>
      <c r="H22" s="32">
        <f t="shared" si="0"/>
        <v>125.6</v>
      </c>
      <c r="I22" s="32">
        <f t="shared" si="0"/>
        <v>804.64</v>
      </c>
      <c r="J22" s="32">
        <f t="shared" si="0"/>
        <v>0.35000000000000003</v>
      </c>
      <c r="K22" s="32">
        <f t="shared" si="0"/>
        <v>6.77</v>
      </c>
      <c r="L22" s="32">
        <f t="shared" si="0"/>
        <v>38.42</v>
      </c>
      <c r="M22" s="32">
        <f t="shared" si="0"/>
        <v>6.44</v>
      </c>
      <c r="N22" s="32">
        <f t="shared" si="0"/>
        <v>510.76</v>
      </c>
      <c r="O22" s="32">
        <f t="shared" si="0"/>
        <v>428.23</v>
      </c>
      <c r="P22" s="32">
        <f t="shared" si="0"/>
        <v>79.53999999999999</v>
      </c>
      <c r="Q22" s="32">
        <f t="shared" si="0"/>
        <v>3.71</v>
      </c>
    </row>
    <row r="23" spans="1:17" ht="15.75" thickBot="1">
      <c r="A23" s="118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</row>
    <row r="24" spans="1:17" ht="15">
      <c r="A24" s="127">
        <v>56</v>
      </c>
      <c r="B24" s="115" t="s">
        <v>108</v>
      </c>
      <c r="C24" s="114">
        <v>140</v>
      </c>
      <c r="D24" s="27" t="s">
        <v>109</v>
      </c>
      <c r="E24" s="20">
        <v>198.8</v>
      </c>
      <c r="F24" s="108">
        <v>1.86</v>
      </c>
      <c r="G24" s="108">
        <v>9.96</v>
      </c>
      <c r="H24" s="108">
        <v>11.4</v>
      </c>
      <c r="I24" s="108">
        <v>143.64</v>
      </c>
      <c r="J24" s="108">
        <v>0.028</v>
      </c>
      <c r="K24" s="108">
        <v>7.93</v>
      </c>
      <c r="L24" s="108">
        <v>0</v>
      </c>
      <c r="M24" s="108">
        <v>1.83</v>
      </c>
      <c r="N24" s="108">
        <v>44.5</v>
      </c>
      <c r="O24" s="108">
        <v>49.7</v>
      </c>
      <c r="P24" s="108">
        <v>26</v>
      </c>
      <c r="Q24" s="113">
        <v>2</v>
      </c>
    </row>
    <row r="25" spans="1:17" ht="15">
      <c r="A25" s="103"/>
      <c r="B25" s="116"/>
      <c r="C25" s="101"/>
      <c r="D25" s="31" t="s">
        <v>84</v>
      </c>
      <c r="E25" s="5">
        <v>30.8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106"/>
    </row>
    <row r="26" spans="1:17" ht="17.25" customHeight="1">
      <c r="A26" s="103"/>
      <c r="B26" s="116"/>
      <c r="C26" s="101"/>
      <c r="D26" s="31" t="s">
        <v>57</v>
      </c>
      <c r="E26" s="5">
        <v>0.02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106"/>
    </row>
    <row r="27" spans="1:17" ht="15">
      <c r="A27" s="103"/>
      <c r="B27" s="116"/>
      <c r="C27" s="101"/>
      <c r="D27" s="3" t="s">
        <v>92</v>
      </c>
      <c r="E27" s="7">
        <v>0.58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06"/>
    </row>
    <row r="28" spans="1:17" ht="14.25" customHeight="1">
      <c r="A28" s="103"/>
      <c r="B28" s="117"/>
      <c r="C28" s="101"/>
      <c r="D28" s="30" t="s">
        <v>110</v>
      </c>
      <c r="E28" s="4">
        <v>16.24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106"/>
    </row>
    <row r="29" spans="1:17" ht="15">
      <c r="A29" s="102" t="s">
        <v>111</v>
      </c>
      <c r="B29" s="140" t="s">
        <v>112</v>
      </c>
      <c r="C29" s="100">
        <v>300</v>
      </c>
      <c r="D29" s="2" t="s">
        <v>87</v>
      </c>
      <c r="E29" s="7">
        <v>30</v>
      </c>
      <c r="F29" s="94">
        <v>2.1</v>
      </c>
      <c r="G29" s="94">
        <v>5.87</v>
      </c>
      <c r="H29" s="94">
        <v>10.19</v>
      </c>
      <c r="I29" s="94">
        <v>101.7</v>
      </c>
      <c r="J29" s="94">
        <v>0.07</v>
      </c>
      <c r="K29" s="94">
        <v>22.15</v>
      </c>
      <c r="L29" s="94">
        <v>0</v>
      </c>
      <c r="M29" s="94">
        <v>0</v>
      </c>
      <c r="N29" s="94">
        <v>52</v>
      </c>
      <c r="O29" s="94">
        <v>57.15</v>
      </c>
      <c r="P29" s="94">
        <v>26.7</v>
      </c>
      <c r="Q29" s="105">
        <v>0.96</v>
      </c>
    </row>
    <row r="30" spans="1:17" ht="15">
      <c r="A30" s="103"/>
      <c r="B30" s="116"/>
      <c r="C30" s="101"/>
      <c r="D30" s="3" t="s">
        <v>46</v>
      </c>
      <c r="E30" s="7">
        <v>36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106"/>
    </row>
    <row r="31" spans="1:17" ht="15">
      <c r="A31" s="103"/>
      <c r="B31" s="116"/>
      <c r="C31" s="101"/>
      <c r="D31" s="3" t="s">
        <v>42</v>
      </c>
      <c r="E31" s="7">
        <v>12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106"/>
    </row>
    <row r="32" spans="1:17" ht="15">
      <c r="A32" s="103"/>
      <c r="B32" s="116"/>
      <c r="C32" s="101"/>
      <c r="D32" s="3" t="s">
        <v>47</v>
      </c>
      <c r="E32" s="7">
        <v>12</v>
      </c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106"/>
    </row>
    <row r="33" spans="1:17" ht="15">
      <c r="A33" s="103"/>
      <c r="B33" s="116"/>
      <c r="C33" s="101"/>
      <c r="D33" s="3" t="s">
        <v>114</v>
      </c>
      <c r="E33" s="7">
        <v>60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106"/>
    </row>
    <row r="34" spans="1:17" ht="15">
      <c r="A34" s="103"/>
      <c r="B34" s="116"/>
      <c r="C34" s="101"/>
      <c r="D34" s="3" t="s">
        <v>113</v>
      </c>
      <c r="E34" s="7">
        <v>6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106"/>
    </row>
    <row r="35" spans="1:17" ht="15">
      <c r="A35" s="103"/>
      <c r="B35" s="116"/>
      <c r="C35" s="101"/>
      <c r="D35" s="3" t="s">
        <v>43</v>
      </c>
      <c r="E35" s="7">
        <v>6</v>
      </c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106"/>
    </row>
    <row r="36" spans="1:17" ht="15">
      <c r="A36" s="104"/>
      <c r="B36" s="117"/>
      <c r="C36" s="112"/>
      <c r="D36" s="3" t="s">
        <v>27</v>
      </c>
      <c r="E36" s="7">
        <v>240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7"/>
    </row>
    <row r="37" spans="1:17" ht="16.5" customHeight="1">
      <c r="A37" s="103" t="s">
        <v>115</v>
      </c>
      <c r="B37" s="116" t="s">
        <v>116</v>
      </c>
      <c r="C37" s="101">
        <v>200</v>
      </c>
      <c r="D37" s="31" t="s">
        <v>46</v>
      </c>
      <c r="E37" s="5">
        <v>171</v>
      </c>
      <c r="F37" s="95">
        <v>4.08</v>
      </c>
      <c r="G37" s="95">
        <v>6.4</v>
      </c>
      <c r="H37" s="95">
        <v>27.26</v>
      </c>
      <c r="I37" s="95">
        <v>183</v>
      </c>
      <c r="J37" s="95">
        <v>0.18</v>
      </c>
      <c r="K37" s="95">
        <v>24.22</v>
      </c>
      <c r="L37" s="95">
        <v>34</v>
      </c>
      <c r="M37" s="95">
        <v>0</v>
      </c>
      <c r="N37" s="95">
        <v>49.3</v>
      </c>
      <c r="O37" s="95">
        <v>115.46</v>
      </c>
      <c r="P37" s="95">
        <v>37</v>
      </c>
      <c r="Q37" s="106">
        <v>1.34</v>
      </c>
    </row>
    <row r="38" spans="1:17" ht="15">
      <c r="A38" s="103"/>
      <c r="B38" s="116"/>
      <c r="C38" s="101"/>
      <c r="D38" s="3" t="s">
        <v>25</v>
      </c>
      <c r="E38" s="7">
        <v>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106"/>
    </row>
    <row r="39" spans="1:17" ht="15">
      <c r="A39" s="104"/>
      <c r="B39" s="117"/>
      <c r="C39" s="112"/>
      <c r="D39" s="3" t="s">
        <v>23</v>
      </c>
      <c r="E39" s="7">
        <v>30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7"/>
    </row>
    <row r="40" spans="1:17" ht="16.5" customHeight="1">
      <c r="A40" s="102" t="s">
        <v>117</v>
      </c>
      <c r="B40" s="96" t="s">
        <v>118</v>
      </c>
      <c r="C40" s="100">
        <v>100</v>
      </c>
      <c r="D40" s="46" t="s">
        <v>119</v>
      </c>
      <c r="E40" s="7">
        <v>125.3</v>
      </c>
      <c r="F40" s="94">
        <v>22.4</v>
      </c>
      <c r="G40" s="94">
        <v>18.23</v>
      </c>
      <c r="H40" s="94">
        <v>7.03</v>
      </c>
      <c r="I40" s="94">
        <v>281.25</v>
      </c>
      <c r="J40" s="94">
        <v>0.08</v>
      </c>
      <c r="K40" s="94">
        <v>0.68</v>
      </c>
      <c r="L40" s="94">
        <v>53.75</v>
      </c>
      <c r="M40" s="94">
        <v>0</v>
      </c>
      <c r="N40" s="94">
        <v>70.13</v>
      </c>
      <c r="O40" s="94">
        <v>172.75</v>
      </c>
      <c r="P40" s="94">
        <v>29.88</v>
      </c>
      <c r="Q40" s="94">
        <v>2.21</v>
      </c>
    </row>
    <row r="41" spans="1:17" ht="15">
      <c r="A41" s="103"/>
      <c r="B41" s="145"/>
      <c r="C41" s="101"/>
      <c r="D41" s="10" t="s">
        <v>120</v>
      </c>
      <c r="E41" s="7">
        <v>100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15.75" customHeight="1">
      <c r="A42" s="102" t="s">
        <v>54</v>
      </c>
      <c r="B42" s="140" t="s">
        <v>55</v>
      </c>
      <c r="C42" s="100">
        <v>200</v>
      </c>
      <c r="D42" s="2" t="s">
        <v>56</v>
      </c>
      <c r="E42" s="7">
        <v>20</v>
      </c>
      <c r="F42" s="94">
        <v>0.04</v>
      </c>
      <c r="G42" s="94">
        <v>0</v>
      </c>
      <c r="H42" s="94">
        <v>24.76</v>
      </c>
      <c r="I42" s="94">
        <v>94.2</v>
      </c>
      <c r="J42" s="94">
        <v>0.01</v>
      </c>
      <c r="K42" s="94">
        <v>1.08</v>
      </c>
      <c r="L42" s="94">
        <v>0</v>
      </c>
      <c r="M42" s="94">
        <v>0</v>
      </c>
      <c r="N42" s="94">
        <v>6.4</v>
      </c>
      <c r="O42" s="94">
        <v>3.6</v>
      </c>
      <c r="P42" s="94">
        <v>0</v>
      </c>
      <c r="Q42" s="105">
        <v>0.18</v>
      </c>
    </row>
    <row r="43" spans="1:17" ht="15">
      <c r="A43" s="103"/>
      <c r="B43" s="116"/>
      <c r="C43" s="101"/>
      <c r="D43" s="2" t="s">
        <v>26</v>
      </c>
      <c r="E43" s="7">
        <v>20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106"/>
    </row>
    <row r="44" spans="1:17" ht="15.75" customHeight="1">
      <c r="A44" s="103"/>
      <c r="B44" s="116"/>
      <c r="C44" s="101"/>
      <c r="D44" s="2" t="s">
        <v>57</v>
      </c>
      <c r="E44" s="7">
        <v>0.2</v>
      </c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106"/>
    </row>
    <row r="45" spans="1:17" ht="15">
      <c r="A45" s="103"/>
      <c r="B45" s="116"/>
      <c r="C45" s="101"/>
      <c r="D45" s="3" t="s">
        <v>27</v>
      </c>
      <c r="E45" s="7">
        <v>200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106"/>
    </row>
    <row r="46" spans="1:17" ht="30" customHeight="1">
      <c r="A46" s="21">
        <v>50</v>
      </c>
      <c r="B46" s="2" t="s">
        <v>58</v>
      </c>
      <c r="C46" s="7">
        <v>120</v>
      </c>
      <c r="D46" s="6" t="s">
        <v>59</v>
      </c>
      <c r="E46" s="7">
        <v>120</v>
      </c>
      <c r="F46" s="34">
        <v>7.92</v>
      </c>
      <c r="G46" s="34">
        <v>1.44</v>
      </c>
      <c r="H46" s="34">
        <v>40.08</v>
      </c>
      <c r="I46" s="34">
        <v>198</v>
      </c>
      <c r="J46" s="59">
        <v>0.216</v>
      </c>
      <c r="K46" s="34">
        <v>0</v>
      </c>
      <c r="L46" s="34">
        <v>0</v>
      </c>
      <c r="M46" s="34">
        <v>0</v>
      </c>
      <c r="N46" s="34">
        <v>42</v>
      </c>
      <c r="O46" s="34">
        <v>0</v>
      </c>
      <c r="P46" s="34">
        <v>0</v>
      </c>
      <c r="Q46" s="35">
        <v>4.68</v>
      </c>
    </row>
    <row r="47" spans="1:17" ht="15">
      <c r="A47" s="21">
        <v>49</v>
      </c>
      <c r="B47" s="10" t="s">
        <v>29</v>
      </c>
      <c r="C47" s="7">
        <v>120</v>
      </c>
      <c r="D47" s="10" t="s">
        <v>30</v>
      </c>
      <c r="E47" s="7">
        <v>120</v>
      </c>
      <c r="F47" s="34">
        <v>10.56</v>
      </c>
      <c r="G47" s="34">
        <v>2.04</v>
      </c>
      <c r="H47" s="34">
        <v>35.28</v>
      </c>
      <c r="I47" s="34">
        <v>201.6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5">
        <v>0</v>
      </c>
    </row>
    <row r="48" spans="1:17" ht="15">
      <c r="A48" s="21"/>
      <c r="B48" s="46" t="s">
        <v>171</v>
      </c>
      <c r="C48" s="7">
        <v>7</v>
      </c>
      <c r="D48" s="7"/>
      <c r="E48" s="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2"/>
    </row>
    <row r="49" spans="1:17" ht="15">
      <c r="A49" s="21">
        <v>62</v>
      </c>
      <c r="B49" s="10" t="s">
        <v>176</v>
      </c>
      <c r="C49" s="7">
        <v>100</v>
      </c>
      <c r="D49" s="7"/>
      <c r="E49" s="7"/>
      <c r="F49" s="79">
        <v>0.9</v>
      </c>
      <c r="G49" s="79">
        <v>0.2</v>
      </c>
      <c r="H49" s="79">
        <v>8.1</v>
      </c>
      <c r="I49" s="79">
        <v>43</v>
      </c>
      <c r="J49" s="79">
        <v>0.02</v>
      </c>
      <c r="K49" s="79">
        <v>60</v>
      </c>
      <c r="L49" s="79">
        <v>0.04</v>
      </c>
      <c r="M49" s="79">
        <v>0</v>
      </c>
      <c r="N49" s="79">
        <v>34</v>
      </c>
      <c r="O49" s="79">
        <v>23</v>
      </c>
      <c r="P49" s="79">
        <v>13</v>
      </c>
      <c r="Q49" s="80">
        <v>0.3</v>
      </c>
    </row>
    <row r="50" spans="1:17" ht="15">
      <c r="A50" s="28"/>
      <c r="B50" s="12" t="s">
        <v>37</v>
      </c>
      <c r="C50" s="9">
        <f>C24+C29+C37+C40+C42+C46+C47+C48+C49</f>
        <v>1287</v>
      </c>
      <c r="D50" s="8"/>
      <c r="E50" s="8"/>
      <c r="F50" s="38">
        <f aca="true" t="shared" si="1" ref="F50:Q50">F24+F29+F37+F40+F42+F46+F47+F48+F49</f>
        <v>49.86</v>
      </c>
      <c r="G50" s="38">
        <f t="shared" si="1"/>
        <v>44.14000000000001</v>
      </c>
      <c r="H50" s="38">
        <f t="shared" si="1"/>
        <v>164.1</v>
      </c>
      <c r="I50" s="38">
        <f t="shared" si="1"/>
        <v>1246.3899999999999</v>
      </c>
      <c r="J50" s="36">
        <f t="shared" si="1"/>
        <v>0.6040000000000001</v>
      </c>
      <c r="K50" s="38">
        <f t="shared" si="1"/>
        <v>116.06</v>
      </c>
      <c r="L50" s="38">
        <f t="shared" si="1"/>
        <v>87.79</v>
      </c>
      <c r="M50" s="38">
        <f t="shared" si="1"/>
        <v>1.83</v>
      </c>
      <c r="N50" s="38">
        <f t="shared" si="1"/>
        <v>298.33000000000004</v>
      </c>
      <c r="O50" s="38">
        <f t="shared" si="1"/>
        <v>421.66</v>
      </c>
      <c r="P50" s="38">
        <f t="shared" si="1"/>
        <v>132.57999999999998</v>
      </c>
      <c r="Q50" s="39">
        <f t="shared" si="1"/>
        <v>11.67</v>
      </c>
    </row>
    <row r="51" spans="1:17" ht="15.75" thickBot="1">
      <c r="A51" s="24"/>
      <c r="B51" s="25" t="s">
        <v>61</v>
      </c>
      <c r="C51" s="26">
        <f>C22+C50</f>
        <v>1902</v>
      </c>
      <c r="D51" s="25"/>
      <c r="E51" s="25"/>
      <c r="F51" s="32">
        <f aca="true" t="shared" si="2" ref="F51:Q51">F22+F50</f>
        <v>73.64</v>
      </c>
      <c r="G51" s="32">
        <f t="shared" si="2"/>
        <v>67.44</v>
      </c>
      <c r="H51" s="32">
        <f t="shared" si="2"/>
        <v>289.7</v>
      </c>
      <c r="I51" s="32">
        <f t="shared" si="2"/>
        <v>2051.0299999999997</v>
      </c>
      <c r="J51" s="37">
        <f t="shared" si="2"/>
        <v>0.9540000000000002</v>
      </c>
      <c r="K51" s="32">
        <f t="shared" si="2"/>
        <v>122.83</v>
      </c>
      <c r="L51" s="32">
        <f t="shared" si="2"/>
        <v>126.21000000000001</v>
      </c>
      <c r="M51" s="32">
        <f t="shared" si="2"/>
        <v>8.27</v>
      </c>
      <c r="N51" s="32">
        <f t="shared" si="2"/>
        <v>809.09</v>
      </c>
      <c r="O51" s="32">
        <f t="shared" si="2"/>
        <v>849.8900000000001</v>
      </c>
      <c r="P51" s="32">
        <f t="shared" si="2"/>
        <v>212.11999999999998</v>
      </c>
      <c r="Q51" s="33">
        <f t="shared" si="2"/>
        <v>15.379999999999999</v>
      </c>
    </row>
    <row r="52" spans="1:17" ht="15.75" thickBot="1">
      <c r="A52" s="109" t="s">
        <v>62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1"/>
    </row>
    <row r="53" spans="1:17" ht="15">
      <c r="A53" s="88">
        <v>53</v>
      </c>
      <c r="B53" s="19" t="s">
        <v>121</v>
      </c>
      <c r="C53" s="20">
        <v>20</v>
      </c>
      <c r="D53" s="47" t="s">
        <v>121</v>
      </c>
      <c r="E53" s="20">
        <v>20</v>
      </c>
      <c r="F53" s="40">
        <v>0.96</v>
      </c>
      <c r="G53" s="40">
        <v>0.56</v>
      </c>
      <c r="H53" s="40">
        <v>16.5</v>
      </c>
      <c r="I53" s="40">
        <v>70</v>
      </c>
      <c r="J53" s="40">
        <v>0.01</v>
      </c>
      <c r="K53" s="40">
        <v>0</v>
      </c>
      <c r="L53" s="40">
        <v>0</v>
      </c>
      <c r="M53" s="40">
        <v>0</v>
      </c>
      <c r="N53" s="40">
        <v>1.8</v>
      </c>
      <c r="O53" s="40">
        <v>8.2</v>
      </c>
      <c r="P53" s="40">
        <v>0</v>
      </c>
      <c r="Q53" s="41">
        <v>0.12</v>
      </c>
    </row>
    <row r="54" spans="1:17" ht="15">
      <c r="A54" s="102" t="s">
        <v>34</v>
      </c>
      <c r="B54" s="96" t="s">
        <v>35</v>
      </c>
      <c r="C54" s="100">
        <v>200</v>
      </c>
      <c r="D54" s="3" t="s">
        <v>36</v>
      </c>
      <c r="E54" s="7">
        <v>1</v>
      </c>
      <c r="F54" s="94">
        <v>0.2</v>
      </c>
      <c r="G54" s="94">
        <v>0</v>
      </c>
      <c r="H54" s="94">
        <v>14</v>
      </c>
      <c r="I54" s="94">
        <v>28</v>
      </c>
      <c r="J54" s="94">
        <v>0</v>
      </c>
      <c r="K54" s="94">
        <v>0</v>
      </c>
      <c r="L54" s="94">
        <v>0</v>
      </c>
      <c r="M54" s="94">
        <v>0</v>
      </c>
      <c r="N54" s="94">
        <v>6</v>
      </c>
      <c r="O54" s="94">
        <v>0</v>
      </c>
      <c r="P54" s="94">
        <v>0</v>
      </c>
      <c r="Q54" s="105">
        <v>0.4</v>
      </c>
    </row>
    <row r="55" spans="1:17" ht="15">
      <c r="A55" s="103"/>
      <c r="B55" s="97"/>
      <c r="C55" s="101"/>
      <c r="D55" s="3" t="s">
        <v>26</v>
      </c>
      <c r="E55" s="7">
        <v>15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106"/>
    </row>
    <row r="56" spans="1:17" ht="15.75" thickBot="1">
      <c r="A56" s="24"/>
      <c r="B56" s="25" t="s">
        <v>37</v>
      </c>
      <c r="C56" s="81">
        <f>C53+C54</f>
        <v>220</v>
      </c>
      <c r="D56" s="25"/>
      <c r="E56" s="25"/>
      <c r="F56" s="32">
        <f>F53+F54</f>
        <v>1.16</v>
      </c>
      <c r="G56" s="32">
        <f aca="true" t="shared" si="3" ref="G56:Q56">G53+G54</f>
        <v>0.56</v>
      </c>
      <c r="H56" s="32">
        <f t="shared" si="3"/>
        <v>30.5</v>
      </c>
      <c r="I56" s="32">
        <f t="shared" si="3"/>
        <v>98</v>
      </c>
      <c r="J56" s="32">
        <f t="shared" si="3"/>
        <v>0.01</v>
      </c>
      <c r="K56" s="32">
        <f t="shared" si="3"/>
        <v>0</v>
      </c>
      <c r="L56" s="32">
        <f t="shared" si="3"/>
        <v>0</v>
      </c>
      <c r="M56" s="32">
        <f t="shared" si="3"/>
        <v>0</v>
      </c>
      <c r="N56" s="32">
        <f t="shared" si="3"/>
        <v>7.8</v>
      </c>
      <c r="O56" s="32">
        <f t="shared" si="3"/>
        <v>8.2</v>
      </c>
      <c r="P56" s="32">
        <f t="shared" si="3"/>
        <v>0</v>
      </c>
      <c r="Q56" s="33">
        <f t="shared" si="3"/>
        <v>0.52</v>
      </c>
    </row>
    <row r="57" ht="15.75" thickBot="1"/>
    <row r="58" spans="2:5" ht="15">
      <c r="B58" s="137" t="s">
        <v>23</v>
      </c>
      <c r="C58" s="138"/>
      <c r="D58" s="139"/>
      <c r="E58" s="42">
        <v>205</v>
      </c>
    </row>
    <row r="59" spans="2:5" ht="15">
      <c r="B59" s="91" t="s">
        <v>25</v>
      </c>
      <c r="C59" s="92"/>
      <c r="D59" s="93"/>
      <c r="E59" s="43">
        <v>15.4</v>
      </c>
    </row>
    <row r="60" spans="2:5" ht="15">
      <c r="B60" s="91" t="s">
        <v>43</v>
      </c>
      <c r="C60" s="92"/>
      <c r="D60" s="93"/>
      <c r="E60" s="43">
        <v>28.24</v>
      </c>
    </row>
    <row r="61" spans="2:5" ht="15">
      <c r="B61" s="91" t="s">
        <v>119</v>
      </c>
      <c r="C61" s="92"/>
      <c r="D61" s="93"/>
      <c r="E61" s="43">
        <v>125.3</v>
      </c>
    </row>
    <row r="62" spans="2:5" ht="15">
      <c r="B62" s="91" t="s">
        <v>113</v>
      </c>
      <c r="C62" s="92"/>
      <c r="D62" s="93"/>
      <c r="E62" s="43">
        <v>6</v>
      </c>
    </row>
    <row r="63" spans="2:5" ht="15">
      <c r="B63" s="91" t="s">
        <v>48</v>
      </c>
      <c r="C63" s="92"/>
      <c r="D63" s="93"/>
      <c r="E63" s="43">
        <v>15</v>
      </c>
    </row>
    <row r="64" spans="2:5" ht="15">
      <c r="B64" s="91" t="s">
        <v>26</v>
      </c>
      <c r="C64" s="92"/>
      <c r="D64" s="93"/>
      <c r="E64" s="43">
        <v>76</v>
      </c>
    </row>
    <row r="65" spans="2:5" ht="15">
      <c r="B65" s="91" t="s">
        <v>29</v>
      </c>
      <c r="C65" s="92"/>
      <c r="D65" s="93"/>
      <c r="E65" s="49">
        <v>155.45</v>
      </c>
    </row>
    <row r="66" spans="2:5" ht="15">
      <c r="B66" s="91" t="s">
        <v>59</v>
      </c>
      <c r="C66" s="92"/>
      <c r="D66" s="93"/>
      <c r="E66" s="43">
        <v>120</v>
      </c>
    </row>
    <row r="67" spans="2:5" ht="15">
      <c r="B67" s="91" t="s">
        <v>68</v>
      </c>
      <c r="C67" s="92"/>
      <c r="D67" s="93"/>
      <c r="E67" s="43">
        <v>2</v>
      </c>
    </row>
    <row r="68" spans="2:5" ht="15">
      <c r="B68" s="91" t="s">
        <v>56</v>
      </c>
      <c r="C68" s="92"/>
      <c r="D68" s="93"/>
      <c r="E68" s="43">
        <v>32</v>
      </c>
    </row>
    <row r="69" spans="2:5" ht="15">
      <c r="B69" s="91" t="s">
        <v>172</v>
      </c>
      <c r="C69" s="92"/>
      <c r="D69" s="93"/>
      <c r="E69" s="43">
        <v>7</v>
      </c>
    </row>
    <row r="70" spans="2:5" ht="15">
      <c r="B70" s="91" t="s">
        <v>121</v>
      </c>
      <c r="C70" s="92"/>
      <c r="D70" s="93"/>
      <c r="E70" s="43">
        <v>20</v>
      </c>
    </row>
    <row r="71" spans="2:5" ht="15">
      <c r="B71" s="91" t="s">
        <v>107</v>
      </c>
      <c r="C71" s="92"/>
      <c r="D71" s="93"/>
      <c r="E71" s="49">
        <v>23.63</v>
      </c>
    </row>
    <row r="72" spans="2:5" ht="15">
      <c r="B72" s="91" t="s">
        <v>46</v>
      </c>
      <c r="C72" s="92"/>
      <c r="D72" s="93"/>
      <c r="E72" s="43">
        <v>207</v>
      </c>
    </row>
    <row r="73" spans="2:5" ht="15">
      <c r="B73" s="91" t="s">
        <v>42</v>
      </c>
      <c r="C73" s="92"/>
      <c r="D73" s="93"/>
      <c r="E73" s="43">
        <v>87</v>
      </c>
    </row>
    <row r="74" spans="2:5" ht="15">
      <c r="B74" s="91" t="s">
        <v>47</v>
      </c>
      <c r="C74" s="92"/>
      <c r="D74" s="93"/>
      <c r="E74" s="43">
        <v>12</v>
      </c>
    </row>
    <row r="75" spans="2:5" ht="15">
      <c r="B75" s="91" t="s">
        <v>109</v>
      </c>
      <c r="C75" s="92"/>
      <c r="D75" s="93"/>
      <c r="E75" s="43">
        <v>198.8</v>
      </c>
    </row>
    <row r="76" spans="2:5" ht="15">
      <c r="B76" s="91" t="s">
        <v>114</v>
      </c>
      <c r="C76" s="92"/>
      <c r="D76" s="93"/>
      <c r="E76" s="43">
        <v>60</v>
      </c>
    </row>
    <row r="77" spans="2:5" ht="15">
      <c r="B77" s="91" t="s">
        <v>174</v>
      </c>
      <c r="C77" s="92"/>
      <c r="D77" s="93"/>
      <c r="E77" s="43">
        <v>12.5</v>
      </c>
    </row>
    <row r="78" spans="2:5" ht="15">
      <c r="B78" s="91" t="s">
        <v>176</v>
      </c>
      <c r="C78" s="92"/>
      <c r="D78" s="93"/>
      <c r="E78" s="43">
        <v>100</v>
      </c>
    </row>
    <row r="79" spans="2:5" ht="15">
      <c r="B79" s="91" t="s">
        <v>84</v>
      </c>
      <c r="C79" s="92"/>
      <c r="D79" s="93"/>
      <c r="E79" s="43">
        <v>30.8</v>
      </c>
    </row>
    <row r="80" spans="2:5" ht="15">
      <c r="B80" s="91" t="s">
        <v>87</v>
      </c>
      <c r="C80" s="92"/>
      <c r="D80" s="93"/>
      <c r="E80" s="43">
        <v>30</v>
      </c>
    </row>
    <row r="81" spans="2:5" ht="15">
      <c r="B81" s="91" t="s">
        <v>122</v>
      </c>
      <c r="C81" s="92"/>
      <c r="D81" s="93"/>
      <c r="E81" s="48">
        <v>0.21</v>
      </c>
    </row>
    <row r="82" spans="2:5" ht="15.75" thickBot="1">
      <c r="B82" s="141" t="s">
        <v>72</v>
      </c>
      <c r="C82" s="142"/>
      <c r="D82" s="143"/>
      <c r="E82" s="44" t="s">
        <v>159</v>
      </c>
    </row>
  </sheetData>
  <sheetProtection/>
  <mergeCells count="190">
    <mergeCell ref="B82:D82"/>
    <mergeCell ref="B74:D74"/>
    <mergeCell ref="B75:D75"/>
    <mergeCell ref="B76:D76"/>
    <mergeCell ref="B79:D79"/>
    <mergeCell ref="B80:D80"/>
    <mergeCell ref="B81:D81"/>
    <mergeCell ref="B77:D77"/>
    <mergeCell ref="B78:D78"/>
    <mergeCell ref="B72:D72"/>
    <mergeCell ref="B73:D73"/>
    <mergeCell ref="B66:D66"/>
    <mergeCell ref="B67:D67"/>
    <mergeCell ref="B68:D68"/>
    <mergeCell ref="B69:D69"/>
    <mergeCell ref="B60:D60"/>
    <mergeCell ref="B61:D61"/>
    <mergeCell ref="B70:D70"/>
    <mergeCell ref="B71:D71"/>
    <mergeCell ref="B62:D62"/>
    <mergeCell ref="B63:D63"/>
    <mergeCell ref="B64:D64"/>
    <mergeCell ref="B65:D65"/>
    <mergeCell ref="P54:P55"/>
    <mergeCell ref="Q54:Q55"/>
    <mergeCell ref="B58:D58"/>
    <mergeCell ref="B59:D59"/>
    <mergeCell ref="L54:L55"/>
    <mergeCell ref="M54:M55"/>
    <mergeCell ref="N54:N55"/>
    <mergeCell ref="O54:O55"/>
    <mergeCell ref="A52:Q52"/>
    <mergeCell ref="A54:A55"/>
    <mergeCell ref="B54:B55"/>
    <mergeCell ref="C54:C55"/>
    <mergeCell ref="F54:F55"/>
    <mergeCell ref="G54:G55"/>
    <mergeCell ref="H54:H55"/>
    <mergeCell ref="I54:I55"/>
    <mergeCell ref="J54:J55"/>
    <mergeCell ref="K54:K55"/>
    <mergeCell ref="K42:K45"/>
    <mergeCell ref="K40:K41"/>
    <mergeCell ref="L40:L41"/>
    <mergeCell ref="A42:A45"/>
    <mergeCell ref="B42:B45"/>
    <mergeCell ref="C42:C45"/>
    <mergeCell ref="F42:F45"/>
    <mergeCell ref="L42:L45"/>
    <mergeCell ref="M42:M45"/>
    <mergeCell ref="N42:N45"/>
    <mergeCell ref="G40:G41"/>
    <mergeCell ref="H40:H41"/>
    <mergeCell ref="I40:I41"/>
    <mergeCell ref="J40:J41"/>
    <mergeCell ref="H42:H45"/>
    <mergeCell ref="I42:I45"/>
    <mergeCell ref="J42:J45"/>
    <mergeCell ref="G42:G45"/>
    <mergeCell ref="P42:P45"/>
    <mergeCell ref="Q42:Q45"/>
    <mergeCell ref="O40:O41"/>
    <mergeCell ref="P40:P41"/>
    <mergeCell ref="O42:O45"/>
    <mergeCell ref="Q40:Q41"/>
    <mergeCell ref="O37:O39"/>
    <mergeCell ref="P37:P39"/>
    <mergeCell ref="Q37:Q39"/>
    <mergeCell ref="A40:A41"/>
    <mergeCell ref="B40:B41"/>
    <mergeCell ref="C40:C41"/>
    <mergeCell ref="F40:F41"/>
    <mergeCell ref="M40:M41"/>
    <mergeCell ref="N40:N41"/>
    <mergeCell ref="K37:K39"/>
    <mergeCell ref="L37:L39"/>
    <mergeCell ref="M37:M39"/>
    <mergeCell ref="N37:N39"/>
    <mergeCell ref="G37:G39"/>
    <mergeCell ref="H37:H39"/>
    <mergeCell ref="I37:I39"/>
    <mergeCell ref="J37:J39"/>
    <mergeCell ref="A37:A39"/>
    <mergeCell ref="B37:B39"/>
    <mergeCell ref="C37:C39"/>
    <mergeCell ref="F37:F39"/>
    <mergeCell ref="Q29:Q36"/>
    <mergeCell ref="M29:M36"/>
    <mergeCell ref="N29:N36"/>
    <mergeCell ref="O29:O36"/>
    <mergeCell ref="P29:P36"/>
    <mergeCell ref="I29:I36"/>
    <mergeCell ref="J29:J36"/>
    <mergeCell ref="G29:G36"/>
    <mergeCell ref="L29:L36"/>
    <mergeCell ref="H29:H36"/>
    <mergeCell ref="K29:K36"/>
    <mergeCell ref="A29:A36"/>
    <mergeCell ref="B29:B36"/>
    <mergeCell ref="C29:C36"/>
    <mergeCell ref="F29:F36"/>
    <mergeCell ref="P15:P16"/>
    <mergeCell ref="Q15:Q16"/>
    <mergeCell ref="I24:I28"/>
    <mergeCell ref="J15:J16"/>
    <mergeCell ref="K15:K16"/>
    <mergeCell ref="L15:L16"/>
    <mergeCell ref="K24:K28"/>
    <mergeCell ref="L24:L28"/>
    <mergeCell ref="P17:P21"/>
    <mergeCell ref="Q17:Q21"/>
    <mergeCell ref="B24:B28"/>
    <mergeCell ref="C24:C28"/>
    <mergeCell ref="F24:F28"/>
    <mergeCell ref="G24:G28"/>
    <mergeCell ref="H24:H28"/>
    <mergeCell ref="M24:M28"/>
    <mergeCell ref="N24:N28"/>
    <mergeCell ref="O24:O28"/>
    <mergeCell ref="O17:O21"/>
    <mergeCell ref="J24:J28"/>
    <mergeCell ref="A23:Q23"/>
    <mergeCell ref="A24:A28"/>
    <mergeCell ref="Q24:Q28"/>
    <mergeCell ref="M17:M21"/>
    <mergeCell ref="N17:N21"/>
    <mergeCell ref="A17:A21"/>
    <mergeCell ref="A15:A16"/>
    <mergeCell ref="B15:B16"/>
    <mergeCell ref="C15:C16"/>
    <mergeCell ref="M15:M16"/>
    <mergeCell ref="N15:N16"/>
    <mergeCell ref="P24:P28"/>
    <mergeCell ref="G15:G16"/>
    <mergeCell ref="H15:H16"/>
    <mergeCell ref="I15:I16"/>
    <mergeCell ref="O15:O16"/>
    <mergeCell ref="F15:F16"/>
    <mergeCell ref="Q12:Q14"/>
    <mergeCell ref="J12:J14"/>
    <mergeCell ref="K12:K14"/>
    <mergeCell ref="L12:L14"/>
    <mergeCell ref="M12:M14"/>
    <mergeCell ref="N12:N14"/>
    <mergeCell ref="O12:O14"/>
    <mergeCell ref="G12:G14"/>
    <mergeCell ref="H12:H14"/>
    <mergeCell ref="I12:I14"/>
    <mergeCell ref="P12:P14"/>
    <mergeCell ref="A12:A14"/>
    <mergeCell ref="B12:B14"/>
    <mergeCell ref="C12:C14"/>
    <mergeCell ref="F12:F14"/>
    <mergeCell ref="N4:Q4"/>
    <mergeCell ref="A6:P6"/>
    <mergeCell ref="A7:A11"/>
    <mergeCell ref="B7:B11"/>
    <mergeCell ref="C7:C11"/>
    <mergeCell ref="F7:F11"/>
    <mergeCell ref="O7:O11"/>
    <mergeCell ref="P7:P11"/>
    <mergeCell ref="Q7:Q11"/>
    <mergeCell ref="K7:K11"/>
    <mergeCell ref="L7:L11"/>
    <mergeCell ref="M7:M11"/>
    <mergeCell ref="N7:N11"/>
    <mergeCell ref="E4:E5"/>
    <mergeCell ref="F4:H4"/>
    <mergeCell ref="I4:I5"/>
    <mergeCell ref="J4:M4"/>
    <mergeCell ref="G7:G11"/>
    <mergeCell ref="H7:H11"/>
    <mergeCell ref="I7:I11"/>
    <mergeCell ref="J7:J11"/>
    <mergeCell ref="A1:C1"/>
    <mergeCell ref="A2:C2"/>
    <mergeCell ref="A3:C3"/>
    <mergeCell ref="A4:A5"/>
    <mergeCell ref="B4:B5"/>
    <mergeCell ref="C4:C5"/>
    <mergeCell ref="D4:D5"/>
    <mergeCell ref="J17:J21"/>
    <mergeCell ref="K17:K21"/>
    <mergeCell ref="L17:L21"/>
    <mergeCell ref="B17:B21"/>
    <mergeCell ref="C17:C21"/>
    <mergeCell ref="F17:F21"/>
    <mergeCell ref="G17:G21"/>
    <mergeCell ref="H17:H21"/>
    <mergeCell ref="I17:I21"/>
  </mergeCells>
  <printOptions/>
  <pageMargins left="0.17" right="0.17" top="0.2" bottom="0.2" header="0.17" footer="0.17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2009-12-31T20:36:09Z</cp:lastPrinted>
  <dcterms:created xsi:type="dcterms:W3CDTF">2018-11-08T12:55:49Z</dcterms:created>
  <dcterms:modified xsi:type="dcterms:W3CDTF">2021-09-27T07:08:17Z</dcterms:modified>
  <cp:category/>
  <cp:version/>
  <cp:contentType/>
  <cp:contentStatus/>
</cp:coreProperties>
</file>